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5-26/Transparency Data/"/>
    </mc:Choice>
  </mc:AlternateContent>
  <xr:revisionPtr revIDLastSave="3976" documentId="14_{3EEE2164-F532-4C78-A0F5-624A6D2268C8}" xr6:coauthVersionLast="47" xr6:coauthVersionMax="47" xr10:uidLastSave="{A5D7DD8D-7D7D-4097-8FC9-AA4806F9D29C}"/>
  <bookViews>
    <workbookView xWindow="-98" yWindow="-98" windowWidth="21795" windowHeight="13996" xr2:uid="{00000000-000D-0000-FFFF-FFFF00000000}"/>
  </bookViews>
  <sheets>
    <sheet name="Apr - Jun 2025" sheetId="1" r:id="rId1"/>
    <sheet name="Jul - Sep 2025" sheetId="2" state="hidden" r:id="rId2"/>
    <sheet name="Oct - Dec 2025" sheetId="13" state="hidden" r:id="rId3"/>
    <sheet name="Jan - Mar 2026" sheetId="4" state="hidden" r:id="rId4"/>
    <sheet name="Summary 2025-26" sheetId="12" r:id="rId5"/>
  </sheets>
  <definedNames>
    <definedName name="_xlnm._FilterDatabase" localSheetId="3" hidden="1">'Jan - Mar 2026'!$A$2:$M$66</definedName>
    <definedName name="_xlnm._FilterDatabase" localSheetId="4" hidden="1">'Summary 2025-26'!$A$2:$I$2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2" l="1"/>
  <c r="F21" i="12"/>
  <c r="G21" i="12"/>
  <c r="H21" i="12"/>
  <c r="C21" i="12"/>
  <c r="I95" i="1"/>
  <c r="J95" i="1"/>
  <c r="K95" i="1"/>
  <c r="L95" i="1"/>
  <c r="G95" i="1"/>
  <c r="M94" i="1" l="1"/>
  <c r="G9" i="12"/>
  <c r="H9" i="12"/>
  <c r="C9" i="12"/>
  <c r="H94" i="1"/>
  <c r="I94" i="1"/>
  <c r="J94" i="1"/>
  <c r="K94" i="1"/>
  <c r="L94" i="1"/>
  <c r="M21" i="1"/>
  <c r="M22" i="1"/>
  <c r="H22" i="1"/>
  <c r="D9" i="12" s="1"/>
  <c r="I22" i="1"/>
  <c r="E9" i="12" s="1"/>
  <c r="J22" i="1"/>
  <c r="F9" i="12" s="1"/>
  <c r="K22" i="1"/>
  <c r="L22" i="1"/>
  <c r="G22" i="1"/>
  <c r="M20" i="1"/>
  <c r="M3" i="1"/>
  <c r="M4" i="1"/>
  <c r="L5" i="1"/>
  <c r="K5" i="1"/>
  <c r="J5" i="1"/>
  <c r="I5" i="1"/>
  <c r="H5" i="1"/>
  <c r="G5" i="1"/>
  <c r="A5" i="1"/>
  <c r="M6" i="1"/>
  <c r="M7" i="1" s="1"/>
  <c r="G7" i="1"/>
  <c r="H7" i="1"/>
  <c r="I7" i="1"/>
  <c r="J7" i="1"/>
  <c r="K7" i="1"/>
  <c r="L7" i="1"/>
  <c r="H54" i="1"/>
  <c r="I71" i="1"/>
  <c r="I83" i="1" s="1"/>
  <c r="E19" i="12" s="1"/>
  <c r="C20" i="12"/>
  <c r="I87" i="1"/>
  <c r="I89" i="1" s="1"/>
  <c r="F20" i="12" s="1"/>
  <c r="H33" i="1"/>
  <c r="D13" i="12" s="1"/>
  <c r="I33" i="1"/>
  <c r="E13" i="12" s="1"/>
  <c r="J33" i="1"/>
  <c r="F13" i="12" s="1"/>
  <c r="K33" i="1"/>
  <c r="G13" i="12" s="1"/>
  <c r="L33" i="1"/>
  <c r="H13" i="12" s="1"/>
  <c r="G33" i="1"/>
  <c r="C13" i="12" s="1"/>
  <c r="M32" i="1"/>
  <c r="M31" i="1"/>
  <c r="M85" i="1"/>
  <c r="M86" i="1"/>
  <c r="M88" i="1"/>
  <c r="H30" i="1"/>
  <c r="D14" i="12" s="1"/>
  <c r="I30" i="1"/>
  <c r="E14" i="12" s="1"/>
  <c r="J30" i="1"/>
  <c r="F14" i="12" s="1"/>
  <c r="K30" i="1"/>
  <c r="G14" i="12" s="1"/>
  <c r="L30" i="1"/>
  <c r="H14" i="12" s="1"/>
  <c r="G30" i="1"/>
  <c r="C14" i="12" s="1"/>
  <c r="M29" i="1"/>
  <c r="M28" i="1"/>
  <c r="K17" i="1"/>
  <c r="H17" i="1"/>
  <c r="H83" i="1"/>
  <c r="D19" i="12" s="1"/>
  <c r="J83" i="1"/>
  <c r="F19" i="12" s="1"/>
  <c r="K83" i="1"/>
  <c r="G19" i="12" s="1"/>
  <c r="L83" i="1"/>
  <c r="H19" i="12" s="1"/>
  <c r="G83" i="1"/>
  <c r="C19" i="12" s="1"/>
  <c r="J89" i="1"/>
  <c r="G20" i="12" s="1"/>
  <c r="K89" i="1"/>
  <c r="H20" i="12" s="1"/>
  <c r="L89" i="1"/>
  <c r="G89" i="1"/>
  <c r="D20" i="12" s="1"/>
  <c r="H89" i="1"/>
  <c r="E20" i="12" s="1"/>
  <c r="M84" i="1"/>
  <c r="I9" i="12" l="1"/>
  <c r="G94" i="1"/>
  <c r="M5" i="1"/>
  <c r="M87" i="1"/>
  <c r="M89" i="1" s="1"/>
  <c r="M33" i="1"/>
  <c r="M30" i="1"/>
  <c r="I14" i="12" s="1"/>
  <c r="G38" i="13"/>
  <c r="H38" i="13"/>
  <c r="I38" i="13"/>
  <c r="J38" i="13"/>
  <c r="K38" i="13"/>
  <c r="L38" i="13"/>
  <c r="G27" i="4"/>
  <c r="H27" i="4"/>
  <c r="I27" i="4"/>
  <c r="J27" i="4"/>
  <c r="K27" i="4"/>
  <c r="L27" i="4"/>
  <c r="I42" i="4"/>
  <c r="K42" i="4"/>
  <c r="H42" i="4"/>
  <c r="G42" i="4"/>
  <c r="J42" i="4"/>
  <c r="L42" i="4"/>
  <c r="K55" i="4"/>
  <c r="G55" i="4"/>
  <c r="H55" i="4"/>
  <c r="I55" i="4"/>
  <c r="J55" i="4"/>
  <c r="L55" i="4"/>
  <c r="G62" i="4"/>
  <c r="H62" i="4"/>
  <c r="I62" i="4"/>
  <c r="J62" i="4"/>
  <c r="K62" i="4"/>
  <c r="L62" i="4"/>
  <c r="H65" i="4"/>
  <c r="G4" i="4"/>
  <c r="H4" i="4"/>
  <c r="I4" i="4"/>
  <c r="J4" i="4"/>
  <c r="K4" i="4"/>
  <c r="L4" i="4"/>
  <c r="G11" i="4"/>
  <c r="H11" i="4"/>
  <c r="I11" i="4"/>
  <c r="J11" i="4"/>
  <c r="K11" i="4"/>
  <c r="L11" i="4"/>
  <c r="G14" i="4"/>
  <c r="H14" i="4"/>
  <c r="I14" i="4"/>
  <c r="J14" i="4"/>
  <c r="K14" i="4"/>
  <c r="L14" i="4"/>
  <c r="G18" i="4"/>
  <c r="H18" i="4"/>
  <c r="I18" i="4"/>
  <c r="J18" i="4"/>
  <c r="K18" i="4"/>
  <c r="L18" i="4"/>
  <c r="G20" i="4"/>
  <c r="H20" i="4"/>
  <c r="I20" i="4"/>
  <c r="J20" i="4"/>
  <c r="K20" i="4"/>
  <c r="L20" i="4"/>
  <c r="G22" i="4"/>
  <c r="H22" i="4"/>
  <c r="I22" i="4"/>
  <c r="J22" i="4"/>
  <c r="K22" i="4"/>
  <c r="L22" i="4"/>
  <c r="I20" i="12" l="1"/>
  <c r="A4" i="4"/>
  <c r="H72" i="4"/>
  <c r="I72" i="4"/>
  <c r="J72" i="4"/>
  <c r="K72" i="4"/>
  <c r="L72" i="4"/>
  <c r="G72" i="4"/>
  <c r="M3" i="4"/>
  <c r="M4" i="4" s="1"/>
  <c r="M60" i="4" l="1"/>
  <c r="M59" i="4"/>
  <c r="M58" i="4"/>
  <c r="M24" i="4"/>
  <c r="M46" i="4" l="1"/>
  <c r="M21" i="4" l="1"/>
  <c r="M22" i="4" s="1"/>
  <c r="M13" i="4"/>
  <c r="M6" i="4"/>
  <c r="M7" i="4"/>
  <c r="M8" i="4"/>
  <c r="M9" i="4"/>
  <c r="M10" i="4"/>
  <c r="M12" i="4"/>
  <c r="M15" i="4"/>
  <c r="M16" i="4"/>
  <c r="M17" i="4"/>
  <c r="M18" i="4" s="1"/>
  <c r="M19" i="4"/>
  <c r="M20" i="4"/>
  <c r="M23" i="4"/>
  <c r="M25" i="4"/>
  <c r="M26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3" i="4"/>
  <c r="M44" i="4"/>
  <c r="M45" i="4"/>
  <c r="M47" i="4"/>
  <c r="M48" i="4"/>
  <c r="M49" i="4"/>
  <c r="M50" i="4"/>
  <c r="M51" i="4"/>
  <c r="M52" i="4"/>
  <c r="M53" i="4"/>
  <c r="M54" i="4"/>
  <c r="M56" i="4"/>
  <c r="M57" i="4"/>
  <c r="M61" i="4"/>
  <c r="M62" i="4"/>
  <c r="M63" i="4"/>
  <c r="M64" i="4"/>
  <c r="M65" i="4"/>
  <c r="M66" i="4"/>
  <c r="M5" i="4"/>
  <c r="M31" i="13"/>
  <c r="M32" i="13"/>
  <c r="M33" i="13"/>
  <c r="M34" i="13"/>
  <c r="M35" i="13"/>
  <c r="M36" i="13"/>
  <c r="M12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53" i="1"/>
  <c r="M45" i="1"/>
  <c r="M46" i="1"/>
  <c r="M47" i="1"/>
  <c r="M48" i="1"/>
  <c r="M49" i="1"/>
  <c r="M50" i="1"/>
  <c r="M44" i="1"/>
  <c r="M35" i="1"/>
  <c r="M36" i="1"/>
  <c r="M37" i="1"/>
  <c r="M38" i="1"/>
  <c r="M39" i="1"/>
  <c r="M40" i="1"/>
  <c r="M41" i="1"/>
  <c r="M42" i="1"/>
  <c r="M34" i="1"/>
  <c r="H12" i="12"/>
  <c r="M14" i="4" l="1"/>
  <c r="G73" i="4"/>
  <c r="J73" i="4"/>
  <c r="M11" i="4"/>
  <c r="I73" i="4"/>
  <c r="L73" i="4"/>
  <c r="L74" i="4" s="1"/>
  <c r="M27" i="4"/>
  <c r="K73" i="4"/>
  <c r="H73" i="4"/>
  <c r="M42" i="4"/>
  <c r="M55" i="4"/>
  <c r="M30" i="13"/>
  <c r="M48" i="13"/>
  <c r="M49" i="13"/>
  <c r="M47" i="13"/>
  <c r="M50" i="13"/>
  <c r="M52" i="13"/>
  <c r="M51" i="13"/>
  <c r="M46" i="13"/>
  <c r="M45" i="13"/>
  <c r="M44" i="13"/>
  <c r="M43" i="13"/>
  <c r="M76" i="13"/>
  <c r="M75" i="13"/>
  <c r="M74" i="13"/>
  <c r="M73" i="13"/>
  <c r="M72" i="13"/>
  <c r="M64" i="13"/>
  <c r="M65" i="13"/>
  <c r="M66" i="13"/>
  <c r="M67" i="13"/>
  <c r="M68" i="13"/>
  <c r="M69" i="13"/>
  <c r="M70" i="13"/>
  <c r="M77" i="13"/>
  <c r="M78" i="13"/>
  <c r="J74" i="4" l="1"/>
  <c r="I74" i="4"/>
  <c r="K74" i="4"/>
  <c r="G74" i="4"/>
  <c r="H74" i="4"/>
  <c r="M73" i="4"/>
  <c r="M72" i="4"/>
  <c r="M71" i="13"/>
  <c r="M74" i="4" l="1"/>
  <c r="M22" i="13"/>
  <c r="M24" i="13"/>
  <c r="M19" i="13" l="1"/>
  <c r="M20" i="13"/>
  <c r="I21" i="13"/>
  <c r="J21" i="13"/>
  <c r="K21" i="13"/>
  <c r="L21" i="13"/>
  <c r="H21" i="13"/>
  <c r="H17" i="13" l="1"/>
  <c r="I9" i="13"/>
  <c r="J9" i="13"/>
  <c r="K9" i="13"/>
  <c r="L9" i="13"/>
  <c r="H9" i="13"/>
  <c r="L79" i="13"/>
  <c r="K79" i="13"/>
  <c r="J79" i="13"/>
  <c r="H79" i="13"/>
  <c r="G79" i="13"/>
  <c r="I79" i="13"/>
  <c r="M63" i="13"/>
  <c r="L62" i="13"/>
  <c r="K62" i="13"/>
  <c r="J62" i="13"/>
  <c r="I62" i="13"/>
  <c r="H62" i="13"/>
  <c r="G62" i="13"/>
  <c r="M61" i="13"/>
  <c r="M60" i="13"/>
  <c r="M59" i="13"/>
  <c r="M58" i="13"/>
  <c r="M57" i="13"/>
  <c r="M56" i="13"/>
  <c r="M55" i="13"/>
  <c r="M54" i="13"/>
  <c r="L53" i="13"/>
  <c r="J53" i="13"/>
  <c r="I53" i="13"/>
  <c r="G53" i="13"/>
  <c r="K53" i="13"/>
  <c r="M42" i="13"/>
  <c r="M41" i="13"/>
  <c r="M40" i="13"/>
  <c r="M39" i="13"/>
  <c r="M37" i="13"/>
  <c r="M29" i="13"/>
  <c r="M28" i="13"/>
  <c r="L27" i="13"/>
  <c r="K27" i="13"/>
  <c r="J27" i="13"/>
  <c r="I27" i="13"/>
  <c r="H27" i="13"/>
  <c r="G27" i="13"/>
  <c r="M26" i="13"/>
  <c r="L25" i="13"/>
  <c r="K25" i="13"/>
  <c r="J25" i="13"/>
  <c r="I25" i="13"/>
  <c r="H25" i="13"/>
  <c r="G25" i="13"/>
  <c r="M25" i="13"/>
  <c r="L23" i="13"/>
  <c r="K23" i="13"/>
  <c r="J23" i="13"/>
  <c r="I23" i="13"/>
  <c r="H23" i="13"/>
  <c r="G23" i="13"/>
  <c r="M23" i="13"/>
  <c r="G21" i="13"/>
  <c r="M18" i="13"/>
  <c r="M21" i="13" s="1"/>
  <c r="L17" i="13"/>
  <c r="K17" i="13"/>
  <c r="J17" i="13"/>
  <c r="I17" i="13"/>
  <c r="G17" i="13"/>
  <c r="M16" i="13"/>
  <c r="L14" i="13"/>
  <c r="K14" i="13"/>
  <c r="J14" i="13"/>
  <c r="I14" i="13"/>
  <c r="H14" i="13"/>
  <c r="G14" i="13"/>
  <c r="M13" i="13"/>
  <c r="M12" i="13"/>
  <c r="L11" i="13"/>
  <c r="K11" i="13"/>
  <c r="J11" i="13"/>
  <c r="I11" i="13"/>
  <c r="H11" i="13"/>
  <c r="G11" i="13"/>
  <c r="M10" i="13"/>
  <c r="M11" i="13" s="1"/>
  <c r="M8" i="13"/>
  <c r="M9" i="13" s="1"/>
  <c r="L7" i="13"/>
  <c r="K7" i="13"/>
  <c r="J7" i="13"/>
  <c r="I7" i="13"/>
  <c r="H7" i="13"/>
  <c r="G7" i="13"/>
  <c r="A7" i="13"/>
  <c r="M6" i="13"/>
  <c r="M5" i="13"/>
  <c r="L4" i="13"/>
  <c r="K4" i="13"/>
  <c r="J4" i="13"/>
  <c r="I4" i="13"/>
  <c r="H4" i="13"/>
  <c r="G4" i="13"/>
  <c r="M3" i="13"/>
  <c r="M4" i="13" s="1"/>
  <c r="M26" i="2"/>
  <c r="M27" i="2"/>
  <c r="G28" i="2"/>
  <c r="G24" i="2"/>
  <c r="C12" i="12" s="1"/>
  <c r="G22" i="2"/>
  <c r="H4" i="2"/>
  <c r="I4" i="2"/>
  <c r="J4" i="2"/>
  <c r="K4" i="2"/>
  <c r="L4" i="2"/>
  <c r="G4" i="2"/>
  <c r="G11" i="2"/>
  <c r="L28" i="2"/>
  <c r="K28" i="2"/>
  <c r="J28" i="2"/>
  <c r="I28" i="2"/>
  <c r="H28" i="2"/>
  <c r="M25" i="2"/>
  <c r="L24" i="2"/>
  <c r="K24" i="2"/>
  <c r="G12" i="12" s="1"/>
  <c r="J24" i="2"/>
  <c r="F12" i="12" s="1"/>
  <c r="I24" i="2"/>
  <c r="E12" i="12" s="1"/>
  <c r="H24" i="2"/>
  <c r="D12" i="12" s="1"/>
  <c r="M23" i="2"/>
  <c r="L7" i="2"/>
  <c r="K7" i="2"/>
  <c r="J7" i="2"/>
  <c r="I7" i="2"/>
  <c r="H7" i="2"/>
  <c r="G7" i="2"/>
  <c r="A7" i="2"/>
  <c r="M6" i="2"/>
  <c r="M5" i="2"/>
  <c r="L9" i="2" l="1"/>
  <c r="H4" i="12"/>
  <c r="L84" i="2"/>
  <c r="K9" i="2"/>
  <c r="H9" i="2"/>
  <c r="K87" i="13"/>
  <c r="G87" i="13"/>
  <c r="I87" i="13"/>
  <c r="J87" i="13"/>
  <c r="L87" i="13"/>
  <c r="L86" i="13"/>
  <c r="G9" i="13"/>
  <c r="C4" i="12"/>
  <c r="D4" i="12"/>
  <c r="H86" i="13"/>
  <c r="E4" i="12"/>
  <c r="I86" i="13"/>
  <c r="F4" i="12"/>
  <c r="J86" i="13"/>
  <c r="G4" i="12"/>
  <c r="K86" i="13"/>
  <c r="M15" i="13"/>
  <c r="M17" i="13" s="1"/>
  <c r="M27" i="13"/>
  <c r="M62" i="13"/>
  <c r="M14" i="13"/>
  <c r="M7" i="13"/>
  <c r="M53" i="13"/>
  <c r="M38" i="13"/>
  <c r="H53" i="13"/>
  <c r="M79" i="13"/>
  <c r="M24" i="2"/>
  <c r="G9" i="2"/>
  <c r="I13" i="12"/>
  <c r="J9" i="2"/>
  <c r="I9" i="2"/>
  <c r="I12" i="12"/>
  <c r="M28" i="2"/>
  <c r="M7" i="2"/>
  <c r="M9" i="2" s="1"/>
  <c r="H87" i="13" l="1"/>
  <c r="M87" i="13" s="1"/>
  <c r="K88" i="13"/>
  <c r="L88" i="13"/>
  <c r="J88" i="13"/>
  <c r="I88" i="13"/>
  <c r="G86" i="13"/>
  <c r="I18" i="12"/>
  <c r="M71" i="1"/>
  <c r="M72" i="1"/>
  <c r="M73" i="1"/>
  <c r="M74" i="1"/>
  <c r="M75" i="1"/>
  <c r="M76" i="1"/>
  <c r="M77" i="1"/>
  <c r="M78" i="1"/>
  <c r="M79" i="1"/>
  <c r="M80" i="1"/>
  <c r="M81" i="1"/>
  <c r="M82" i="1"/>
  <c r="M70" i="1"/>
  <c r="I17" i="2"/>
  <c r="K17" i="2"/>
  <c r="G17" i="2"/>
  <c r="H17" i="2"/>
  <c r="J17" i="2"/>
  <c r="L17" i="2"/>
  <c r="M16" i="2"/>
  <c r="G14" i="2"/>
  <c r="H14" i="2"/>
  <c r="I14" i="2"/>
  <c r="J14" i="2"/>
  <c r="K14" i="2"/>
  <c r="L14" i="2"/>
  <c r="M44" i="2"/>
  <c r="M43" i="2"/>
  <c r="M38" i="2"/>
  <c r="G19" i="2"/>
  <c r="H19" i="2"/>
  <c r="I19" i="2"/>
  <c r="J19" i="2"/>
  <c r="K19" i="2"/>
  <c r="L19" i="2"/>
  <c r="H22" i="2"/>
  <c r="I22" i="2"/>
  <c r="J22" i="2"/>
  <c r="K22" i="2"/>
  <c r="L22" i="2"/>
  <c r="G35" i="2"/>
  <c r="I35" i="2"/>
  <c r="J35" i="2"/>
  <c r="K35" i="2"/>
  <c r="L35" i="2"/>
  <c r="G59" i="2"/>
  <c r="G70" i="2"/>
  <c r="H70" i="2"/>
  <c r="J70" i="2"/>
  <c r="K70" i="2"/>
  <c r="L70" i="2"/>
  <c r="H59" i="2"/>
  <c r="I59" i="2"/>
  <c r="J59" i="2"/>
  <c r="K59" i="2"/>
  <c r="L59" i="2"/>
  <c r="G50" i="2"/>
  <c r="I50" i="2"/>
  <c r="J50" i="2"/>
  <c r="K50" i="2"/>
  <c r="L50" i="2"/>
  <c r="M52" i="2"/>
  <c r="M53" i="2"/>
  <c r="M54" i="2"/>
  <c r="M55" i="2"/>
  <c r="M56" i="2"/>
  <c r="M57" i="2"/>
  <c r="M58" i="2"/>
  <c r="M37" i="2"/>
  <c r="M39" i="2"/>
  <c r="M40" i="2"/>
  <c r="M42" i="2"/>
  <c r="M45" i="2"/>
  <c r="M46" i="2"/>
  <c r="M47" i="2"/>
  <c r="M48" i="2"/>
  <c r="M49" i="2"/>
  <c r="M62" i="2"/>
  <c r="H35" i="2"/>
  <c r="M26" i="1"/>
  <c r="M69" i="2"/>
  <c r="M68" i="2"/>
  <c r="M67" i="2"/>
  <c r="M66" i="2"/>
  <c r="M65" i="2"/>
  <c r="M64" i="2"/>
  <c r="M63" i="2"/>
  <c r="M61" i="2"/>
  <c r="M60" i="2"/>
  <c r="M51" i="2"/>
  <c r="M36" i="2"/>
  <c r="M33" i="2"/>
  <c r="M32" i="2"/>
  <c r="M31" i="2"/>
  <c r="M30" i="2"/>
  <c r="M29" i="2"/>
  <c r="M21" i="2"/>
  <c r="M20" i="2"/>
  <c r="M18" i="2"/>
  <c r="M19" i="2" s="1"/>
  <c r="M13" i="2"/>
  <c r="M12" i="2"/>
  <c r="M8" i="2"/>
  <c r="M3" i="2"/>
  <c r="M4" i="2" s="1"/>
  <c r="L11" i="2"/>
  <c r="K11" i="2"/>
  <c r="J11" i="2"/>
  <c r="I11" i="2"/>
  <c r="H11" i="2"/>
  <c r="M10" i="2"/>
  <c r="M83" i="1" l="1"/>
  <c r="K85" i="2"/>
  <c r="J85" i="2"/>
  <c r="L85" i="2"/>
  <c r="L86" i="2" s="1"/>
  <c r="I85" i="2"/>
  <c r="G85" i="2"/>
  <c r="G84" i="2"/>
  <c r="I84" i="2"/>
  <c r="H84" i="2"/>
  <c r="K84" i="2"/>
  <c r="J84" i="2"/>
  <c r="H88" i="13"/>
  <c r="G88" i="13"/>
  <c r="M86" i="13"/>
  <c r="M34" i="2"/>
  <c r="M41" i="2"/>
  <c r="M50" i="2" s="1"/>
  <c r="M15" i="2"/>
  <c r="M17" i="2" s="1"/>
  <c r="M14" i="2"/>
  <c r="M35" i="2"/>
  <c r="M70" i="2"/>
  <c r="M22" i="2"/>
  <c r="M59" i="2"/>
  <c r="H50" i="2"/>
  <c r="I70" i="2"/>
  <c r="M11" i="2"/>
  <c r="H14" i="1"/>
  <c r="D6" i="12" s="1"/>
  <c r="G27" i="1"/>
  <c r="C11" i="12" s="1"/>
  <c r="I27" i="1"/>
  <c r="E11" i="12" s="1"/>
  <c r="J27" i="1"/>
  <c r="F11" i="12" s="1"/>
  <c r="K27" i="1"/>
  <c r="G11" i="12" s="1"/>
  <c r="L27" i="1"/>
  <c r="H11" i="12" s="1"/>
  <c r="M25" i="1"/>
  <c r="M27" i="1" s="1"/>
  <c r="K86" i="2" l="1"/>
  <c r="H27" i="1"/>
  <c r="D11" i="12" s="1"/>
  <c r="H85" i="2"/>
  <c r="M85" i="2" s="1"/>
  <c r="I86" i="2"/>
  <c r="J86" i="2"/>
  <c r="G86" i="2"/>
  <c r="H86" i="2"/>
  <c r="M84" i="2"/>
  <c r="M88" i="13"/>
  <c r="M13" i="1"/>
  <c r="I14" i="1"/>
  <c r="E6" i="12" s="1"/>
  <c r="J14" i="1"/>
  <c r="F6" i="12" s="1"/>
  <c r="K14" i="1"/>
  <c r="G6" i="12" s="1"/>
  <c r="L14" i="1"/>
  <c r="H6" i="12" s="1"/>
  <c r="G14" i="1"/>
  <c r="C6" i="12" s="1"/>
  <c r="G16" i="1"/>
  <c r="C7" i="12" s="1"/>
  <c r="I16" i="1"/>
  <c r="E7" i="12" s="1"/>
  <c r="J16" i="1"/>
  <c r="F7" i="12" s="1"/>
  <c r="K16" i="1"/>
  <c r="G7" i="12" s="1"/>
  <c r="L16" i="1"/>
  <c r="H7" i="12" s="1"/>
  <c r="H16" i="1"/>
  <c r="D7" i="12" s="1"/>
  <c r="M86" i="2" l="1"/>
  <c r="K69" i="1"/>
  <c r="G17" i="12" l="1"/>
  <c r="M51" i="1"/>
  <c r="H52" i="1"/>
  <c r="I52" i="1"/>
  <c r="E16" i="12" s="1"/>
  <c r="J52" i="1"/>
  <c r="F16" i="12" s="1"/>
  <c r="K52" i="1"/>
  <c r="G16" i="12" s="1"/>
  <c r="L52" i="1"/>
  <c r="H16" i="12" s="1"/>
  <c r="G52" i="1"/>
  <c r="C16" i="12" s="1"/>
  <c r="H69" i="1"/>
  <c r="D17" i="12" s="1"/>
  <c r="I69" i="1"/>
  <c r="J69" i="1"/>
  <c r="F17" i="12" s="1"/>
  <c r="L69" i="1"/>
  <c r="H17" i="12" s="1"/>
  <c r="G69" i="1"/>
  <c r="C17" i="12" s="1"/>
  <c r="I43" i="1"/>
  <c r="J43" i="1"/>
  <c r="K43" i="1"/>
  <c r="L43" i="1"/>
  <c r="G43" i="1"/>
  <c r="D16" i="12" l="1"/>
  <c r="D21" i="12" s="1"/>
  <c r="H95" i="1"/>
  <c r="E17" i="12"/>
  <c r="F15" i="12"/>
  <c r="F26" i="12" s="1"/>
  <c r="H15" i="12"/>
  <c r="G15" i="12"/>
  <c r="E15" i="12"/>
  <c r="C15" i="12"/>
  <c r="C26" i="12" s="1"/>
  <c r="H43" i="1"/>
  <c r="M43" i="1"/>
  <c r="H26" i="12" l="1"/>
  <c r="E26" i="12"/>
  <c r="D15" i="12"/>
  <c r="D26" i="12" s="1"/>
  <c r="G26" i="12"/>
  <c r="I19" i="12"/>
  <c r="I4" i="12"/>
  <c r="A3" i="12"/>
  <c r="M69" i="1" l="1"/>
  <c r="M52" i="1"/>
  <c r="M95" i="1" s="1"/>
  <c r="L24" i="1"/>
  <c r="H10" i="12" s="1"/>
  <c r="K24" i="1"/>
  <c r="G10" i="12" s="1"/>
  <c r="J24" i="1"/>
  <c r="F10" i="12" s="1"/>
  <c r="I24" i="1"/>
  <c r="H24" i="1"/>
  <c r="G24" i="1"/>
  <c r="C10" i="12" s="1"/>
  <c r="M23" i="1"/>
  <c r="M24" i="1" s="1"/>
  <c r="L19" i="1"/>
  <c r="H8" i="12" s="1"/>
  <c r="K19" i="1"/>
  <c r="G8" i="12" s="1"/>
  <c r="J19" i="1"/>
  <c r="F8" i="12" s="1"/>
  <c r="I19" i="1"/>
  <c r="E8" i="12" s="1"/>
  <c r="H19" i="1"/>
  <c r="D8" i="12" s="1"/>
  <c r="G19" i="1"/>
  <c r="C8" i="12" s="1"/>
  <c r="M17" i="1"/>
  <c r="M16" i="1"/>
  <c r="M14" i="1"/>
  <c r="L11" i="1"/>
  <c r="H5" i="12" s="1"/>
  <c r="K11" i="1"/>
  <c r="G5" i="12" s="1"/>
  <c r="J11" i="1"/>
  <c r="F5" i="12" s="1"/>
  <c r="I11" i="1"/>
  <c r="E5" i="12" s="1"/>
  <c r="H11" i="1"/>
  <c r="D5" i="12" s="1"/>
  <c r="G11" i="1"/>
  <c r="C5" i="12" s="1"/>
  <c r="M10" i="1"/>
  <c r="M11" i="1" s="1"/>
  <c r="L9" i="1"/>
  <c r="K9" i="1"/>
  <c r="J9" i="1"/>
  <c r="I9" i="1"/>
  <c r="H9" i="1"/>
  <c r="G9" i="1"/>
  <c r="M8" i="1"/>
  <c r="M90" i="1" l="1"/>
  <c r="K96" i="1"/>
  <c r="L96" i="1"/>
  <c r="H96" i="1"/>
  <c r="D10" i="12"/>
  <c r="I96" i="1"/>
  <c r="E10" i="12"/>
  <c r="J96" i="1"/>
  <c r="I5" i="12"/>
  <c r="F3" i="12"/>
  <c r="F25" i="12" s="1"/>
  <c r="C3" i="12"/>
  <c r="C25" i="12" s="1"/>
  <c r="D3" i="12"/>
  <c r="E3" i="12"/>
  <c r="G3" i="12"/>
  <c r="G25" i="12" s="1"/>
  <c r="H3" i="12"/>
  <c r="H25" i="12" s="1"/>
  <c r="M19" i="1"/>
  <c r="M9" i="1"/>
  <c r="E25" i="12" l="1"/>
  <c r="D25" i="12"/>
  <c r="D27" i="12" s="1"/>
  <c r="G96" i="1"/>
  <c r="M96" i="1" s="1"/>
  <c r="I3" i="12"/>
  <c r="I15" i="12"/>
  <c r="I8" i="12" l="1"/>
  <c r="I7" i="12"/>
  <c r="C27" i="12" l="1"/>
  <c r="I6" i="12"/>
  <c r="H27" i="12"/>
  <c r="H28" i="12" s="1"/>
  <c r="G27" i="12"/>
  <c r="G28" i="12" s="1"/>
  <c r="F27" i="12"/>
  <c r="F28" i="12" s="1"/>
  <c r="E27" i="12"/>
  <c r="E28" i="12" s="1"/>
  <c r="I10" i="12"/>
  <c r="I11" i="12"/>
  <c r="I16" i="12"/>
  <c r="I25" i="12" l="1"/>
  <c r="I17" i="12"/>
  <c r="I26" i="12" s="1"/>
  <c r="D28" i="12"/>
  <c r="C28" i="12"/>
  <c r="I21" i="12" l="1"/>
  <c r="I28" i="12"/>
  <c r="I27" i="12"/>
</calcChain>
</file>

<file path=xl/sharedStrings.xml><?xml version="1.0" encoding="utf-8"?>
<sst xmlns="http://schemas.openxmlformats.org/spreadsheetml/2006/main" count="726" uniqueCount="83">
  <si>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</si>
  <si>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</si>
  <si>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</si>
  <si>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</si>
  <si>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</si>
  <si>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</si>
  <si>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</si>
  <si>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Rail / Tube / Bus</t>
  </si>
  <si>
    <t>Accommodation / Meals</t>
  </si>
  <si>
    <t>Other</t>
  </si>
  <si>
    <t>Total</t>
  </si>
  <si>
    <t>SUMMARY</t>
  </si>
  <si>
    <t>TOTAL</t>
  </si>
  <si>
    <t>MEMBERS TOTALS</t>
  </si>
  <si>
    <t>SENIOR EXECUTIVE's TOTALS</t>
  </si>
  <si>
    <t>TOTAL MEMBERS &amp; DIRECTORS</t>
  </si>
  <si>
    <t>GRAND TOTALS</t>
  </si>
  <si>
    <t xml:space="preserve"> </t>
  </si>
  <si>
    <t>Chief Executive</t>
  </si>
  <si>
    <t>SENIOR MANAGEMENT</t>
  </si>
  <si>
    <t>Milage</t>
  </si>
  <si>
    <t>Taxi</t>
  </si>
  <si>
    <t>L Dineley</t>
  </si>
  <si>
    <t>Sullivan, Colin</t>
  </si>
  <si>
    <t>Harrison, Nicky</t>
  </si>
  <si>
    <t>Director of Regulation</t>
  </si>
  <si>
    <t>Authority Member</t>
  </si>
  <si>
    <t>London</t>
  </si>
  <si>
    <t>Greenfield, Andy</t>
  </si>
  <si>
    <t>Crowe, Gary</t>
  </si>
  <si>
    <t>Berry, Lynne</t>
  </si>
  <si>
    <t>Donovan, Ellen</t>
  </si>
  <si>
    <t>Dineley, Louise</t>
  </si>
  <si>
    <t>Chief executive</t>
  </si>
  <si>
    <t>Director of Data, Development &amp; Technology</t>
  </si>
  <si>
    <t>Dineley Louise</t>
  </si>
  <si>
    <t>McDermott, John</t>
  </si>
  <si>
    <t>Deputy Director</t>
  </si>
  <si>
    <t>Lewis, David</t>
  </si>
  <si>
    <t>Accommo-dation / Meals</t>
  </si>
  <si>
    <t>Milage/
Parking</t>
  </si>
  <si>
    <t>Harrison, Nicolette</t>
  </si>
  <si>
    <t>Director</t>
  </si>
  <si>
    <t>Non Executive Director</t>
  </si>
  <si>
    <t>Non Executive Director, Chair of the Board</t>
  </si>
  <si>
    <t>Lewis,  David</t>
  </si>
  <si>
    <t>David Liewis</t>
  </si>
  <si>
    <t>Ellen Donovan</t>
  </si>
  <si>
    <t>Gary Crowe</t>
  </si>
  <si>
    <t>Andy Greenfield</t>
  </si>
  <si>
    <t>Non Executive Director, Chair of ARAC</t>
  </si>
  <si>
    <t>Colin Sullivan</t>
  </si>
  <si>
    <t>Nicky Harrison</t>
  </si>
  <si>
    <t>John McDermott</t>
  </si>
  <si>
    <t xml:space="preserve">Deputy Director </t>
  </si>
  <si>
    <t>ARAC Meeting</t>
  </si>
  <si>
    <t>Internal Meeting</t>
  </si>
  <si>
    <t>All Staff Day</t>
  </si>
  <si>
    <t>Board meeting</t>
  </si>
  <si>
    <t>Anderson, Mhairi</t>
  </si>
  <si>
    <t>ARAC meeting</t>
  </si>
  <si>
    <t>Anderson, Mharir</t>
  </si>
  <si>
    <t>Lock, David</t>
  </si>
  <si>
    <t>Watts, Jessica</t>
  </si>
  <si>
    <t xml:space="preserve">Director of Data, Technology &amp; Development </t>
  </si>
  <si>
    <t>K Leighton-Hearn</t>
  </si>
  <si>
    <t>Director of Finance &amp; Resources</t>
  </si>
  <si>
    <t>Leighton-Hearn, Katrina</t>
  </si>
  <si>
    <t>AUTHORITY  MEMBERS &amp; DIRECTORS - EXPENSES CLAIMS / INVOICES RECEIVED BETWEEN 1ST APRIL AND 30TH JUNE 2025</t>
  </si>
  <si>
    <t xml:space="preserve"> MEMBERS &amp; DIRECTORS - EXPENSES CLAIMS / INVOICES RECEIVED BETWEEN 1ST JULY AND 30TH SEPTEMBER 2025</t>
  </si>
  <si>
    <t xml:space="preserve"> MEMBERS &amp; DIRECTORS - EXPENSES CLAIMS / INVOICES RECEIVED BETWEEN 1ST OCTOBER AND 31ST DECEMBER 2025</t>
  </si>
  <si>
    <t xml:space="preserve"> MEMBERS &amp; DIRECTORS - EXPENSES CLAIMS / INVOICES RECEIVED BETWEEN 1ST JANUARY AND 31ST MARCH 2026</t>
  </si>
  <si>
    <t>Unannounced PM inspection observation</t>
  </si>
  <si>
    <t>Salford</t>
  </si>
  <si>
    <t>Regs, All Staff &amp; SMT Away Day</t>
  </si>
  <si>
    <t>UKAS meeting</t>
  </si>
  <si>
    <t>McDermott , John</t>
  </si>
  <si>
    <t>Cambridge</t>
  </si>
  <si>
    <t>Inspection observation</t>
  </si>
  <si>
    <t>Fround, Helen</t>
  </si>
  <si>
    <t>Froud, Helen</t>
  </si>
  <si>
    <t>Stanbury, Stephen</t>
  </si>
  <si>
    <t xml:space="preserve"> MEMBERS &amp; DIRECTORS - EXPENSES CLAIMS / INVOICES RECEIVED BETWEEN 1ST APRIL 2025 AND 31ST MARCH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</si>
</sst>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0"/>
      <color theme="0"/>
      <name val="Arial Narrow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A0128"/>
        <bgColor indexed="64"/>
      </patternFill>
    </fill>
    <fill>
      <patternFill patternType="solid">
        <fgColor rgb="FF5B2D77"/>
        <bgColor indexed="64"/>
      </patternFill>
    </fill>
    <fill>
      <patternFill patternType="solid">
        <fgColor rgb="FFBDD9E4"/>
        <bgColor indexed="64"/>
      </patternFill>
    </fill>
    <fill>
      <patternFill patternType="solid">
        <fgColor rgb="FF5C8FA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0" fillId="2" borderId="0" applyNumberFormat="0" applyBorder="0" applyAlignment="0" applyProtection="0"/>
    <xf numFmtId="0" fontId="1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43" fontId="7" fillId="0" borderId="0" xfId="0" applyNumberFormat="1" applyFont="1"/>
    <xf numFmtId="43" fontId="8" fillId="0" borderId="3" xfId="1" applyFont="1" applyBorder="1"/>
    <xf numFmtId="0" fontId="9" fillId="0" borderId="0" xfId="0" applyFont="1"/>
    <xf numFmtId="14" fontId="9" fillId="0" borderId="0" xfId="0" applyNumberFormat="1" applyFont="1"/>
    <xf numFmtId="43" fontId="9" fillId="0" borderId="0" xfId="1" applyFont="1"/>
    <xf numFmtId="43" fontId="4" fillId="0" borderId="0" xfId="0" applyNumberFormat="1" applyFont="1"/>
    <xf numFmtId="43" fontId="8" fillId="0" borderId="0" xfId="1" applyFont="1" applyBorder="1"/>
    <xf numFmtId="22" fontId="4" fillId="0" borderId="0" xfId="0" applyNumberFormat="1" applyFont="1"/>
    <xf numFmtId="0" fontId="8" fillId="2" borderId="4" xfId="2" applyFont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5" fillId="5" borderId="11" xfId="0" applyFont="1" applyFill="1" applyBorder="1"/>
    <xf numFmtId="43" fontId="5" fillId="7" borderId="12" xfId="1" applyFont="1" applyFill="1" applyBorder="1"/>
    <xf numFmtId="0" fontId="8" fillId="5" borderId="11" xfId="0" applyFont="1" applyFill="1" applyBorder="1"/>
    <xf numFmtId="43" fontId="8" fillId="7" borderId="12" xfId="1" applyFont="1" applyFill="1" applyBorder="1"/>
    <xf numFmtId="43" fontId="5" fillId="7" borderId="1" xfId="1" applyFont="1" applyFill="1" applyBorder="1"/>
    <xf numFmtId="43" fontId="8" fillId="0" borderId="13" xfId="1" applyFont="1" applyBorder="1"/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49" fontId="2" fillId="8" borderId="1" xfId="3" applyNumberFormat="1" applyFont="1" applyFill="1" applyBorder="1" applyAlignment="1"/>
    <xf numFmtId="43" fontId="2" fillId="8" borderId="1" xfId="1" applyFont="1" applyFill="1" applyBorder="1" applyAlignment="1">
      <alignment horizontal="center"/>
    </xf>
    <xf numFmtId="0" fontId="11" fillId="9" borderId="2" xfId="0" applyFont="1" applyFill="1" applyBorder="1" applyAlignment="1">
      <alignment horizontal="left" wrapText="1"/>
    </xf>
    <xf numFmtId="14" fontId="11" fillId="9" borderId="2" xfId="0" applyNumberFormat="1" applyFont="1" applyFill="1" applyBorder="1" applyAlignment="1">
      <alignment horizontal="left" wrapText="1"/>
    </xf>
    <xf numFmtId="0" fontId="11" fillId="9" borderId="2" xfId="0" applyFont="1" applyFill="1" applyBorder="1" applyAlignment="1">
      <alignment horizontal="left"/>
    </xf>
    <xf numFmtId="43" fontId="11" fillId="9" borderId="2" xfId="1" applyFont="1" applyFill="1" applyBorder="1" applyAlignment="1">
      <alignment horizontal="center" wrapText="1"/>
    </xf>
    <xf numFmtId="14" fontId="6" fillId="10" borderId="2" xfId="0" applyNumberFormat="1" applyFont="1" applyFill="1" applyBorder="1"/>
    <xf numFmtId="14" fontId="6" fillId="10" borderId="2" xfId="0" applyNumberFormat="1" applyFont="1" applyFill="1" applyBorder="1" applyAlignment="1">
      <alignment horizontal="right"/>
    </xf>
    <xf numFmtId="0" fontId="6" fillId="10" borderId="2" xfId="0" applyFont="1" applyFill="1" applyBorder="1"/>
    <xf numFmtId="43" fontId="6" fillId="10" borderId="2" xfId="1" applyFont="1" applyFill="1" applyBorder="1"/>
    <xf numFmtId="0" fontId="6" fillId="11" borderId="2" xfId="0" applyFont="1" applyFill="1" applyBorder="1"/>
    <xf numFmtId="0" fontId="12" fillId="11" borderId="2" xfId="0" applyFont="1" applyFill="1" applyBorder="1"/>
    <xf numFmtId="164" fontId="6" fillId="11" borderId="2" xfId="0" applyNumberFormat="1" applyFont="1" applyFill="1" applyBorder="1" applyAlignment="1">
      <alignment horizontal="left"/>
    </xf>
    <xf numFmtId="0" fontId="5" fillId="11" borderId="2" xfId="0" applyFont="1" applyFill="1" applyBorder="1"/>
    <xf numFmtId="14" fontId="6" fillId="11" borderId="2" xfId="0" applyNumberFormat="1" applyFont="1" applyFill="1" applyBorder="1" applyAlignment="1">
      <alignment horizontal="left"/>
    </xf>
    <xf numFmtId="43" fontId="5" fillId="11" borderId="2" xfId="1" applyFont="1" applyFill="1" applyBorder="1"/>
    <xf numFmtId="0" fontId="13" fillId="11" borderId="2" xfId="0" applyFont="1" applyFill="1" applyBorder="1"/>
    <xf numFmtId="14" fontId="6" fillId="10" borderId="2" xfId="0" applyNumberFormat="1" applyFont="1" applyFill="1" applyBorder="1" applyAlignment="1">
      <alignment wrapText="1"/>
    </xf>
    <xf numFmtId="14" fontId="12" fillId="11" borderId="2" xfId="0" applyNumberFormat="1" applyFont="1" applyFill="1" applyBorder="1"/>
    <xf numFmtId="43" fontId="8" fillId="0" borderId="3" xfId="1" applyFont="1" applyBorder="1" applyAlignment="1">
      <alignment horizontal="center"/>
    </xf>
    <xf numFmtId="49" fontId="2" fillId="8" borderId="1" xfId="3" applyNumberFormat="1" applyFont="1" applyFill="1" applyBorder="1"/>
    <xf numFmtId="43" fontId="2" fillId="8" borderId="1" xfId="4" applyFont="1" applyFill="1" applyBorder="1" applyAlignment="1">
      <alignment horizontal="center"/>
    </xf>
    <xf numFmtId="0" fontId="4" fillId="0" borderId="0" xfId="5" applyFont="1"/>
    <xf numFmtId="0" fontId="11" fillId="9" borderId="2" xfId="5" applyFont="1" applyFill="1" applyBorder="1" applyAlignment="1">
      <alignment horizontal="left" wrapText="1"/>
    </xf>
    <xf numFmtId="43" fontId="11" fillId="9" borderId="2" xfId="4" applyFont="1" applyFill="1" applyBorder="1" applyAlignment="1">
      <alignment horizontal="center" wrapText="1"/>
    </xf>
    <xf numFmtId="14" fontId="6" fillId="10" borderId="2" xfId="5" applyNumberFormat="1" applyFont="1" applyFill="1" applyBorder="1"/>
    <xf numFmtId="14" fontId="6" fillId="10" borderId="2" xfId="5" applyNumberFormat="1" applyFont="1" applyFill="1" applyBorder="1" applyAlignment="1">
      <alignment horizontal="right"/>
    </xf>
    <xf numFmtId="0" fontId="6" fillId="10" borderId="2" xfId="5" applyFont="1" applyFill="1" applyBorder="1"/>
    <xf numFmtId="43" fontId="6" fillId="10" borderId="2" xfId="4" applyFont="1" applyFill="1" applyBorder="1"/>
    <xf numFmtId="14" fontId="12" fillId="11" borderId="2" xfId="5" applyNumberFormat="1" applyFont="1" applyFill="1" applyBorder="1"/>
    <xf numFmtId="0" fontId="6" fillId="11" borderId="2" xfId="5" applyFont="1" applyFill="1" applyBorder="1"/>
    <xf numFmtId="164" fontId="6" fillId="11" borderId="2" xfId="5" applyNumberFormat="1" applyFont="1" applyFill="1" applyBorder="1" applyAlignment="1">
      <alignment horizontal="left"/>
    </xf>
    <xf numFmtId="0" fontId="5" fillId="11" borderId="2" xfId="5" applyFont="1" applyFill="1" applyBorder="1"/>
    <xf numFmtId="14" fontId="6" fillId="11" borderId="2" xfId="5" applyNumberFormat="1" applyFont="1" applyFill="1" applyBorder="1" applyAlignment="1">
      <alignment horizontal="left"/>
    </xf>
    <xf numFmtId="43" fontId="5" fillId="11" borderId="2" xfId="4" applyFont="1" applyFill="1" applyBorder="1"/>
    <xf numFmtId="14" fontId="12" fillId="0" borderId="2" xfId="5" applyNumberFormat="1" applyFont="1" applyBorder="1"/>
    <xf numFmtId="0" fontId="6" fillId="0" borderId="2" xfId="5" applyFont="1" applyBorder="1"/>
    <xf numFmtId="43" fontId="8" fillId="0" borderId="2" xfId="4" applyFont="1" applyBorder="1"/>
    <xf numFmtId="43" fontId="8" fillId="2" borderId="5" xfId="4" applyFont="1" applyFill="1" applyBorder="1" applyAlignment="1">
      <alignment horizontal="center"/>
    </xf>
    <xf numFmtId="43" fontId="8" fillId="2" borderId="6" xfId="4" applyFont="1" applyFill="1" applyBorder="1" applyAlignment="1">
      <alignment horizontal="center"/>
    </xf>
    <xf numFmtId="165" fontId="5" fillId="4" borderId="7" xfId="5" applyNumberFormat="1" applyFont="1" applyFill="1" applyBorder="1" applyAlignment="1">
      <alignment horizontal="center" wrapText="1"/>
    </xf>
    <xf numFmtId="43" fontId="5" fillId="4" borderId="8" xfId="4" applyFont="1" applyFill="1" applyBorder="1" applyAlignment="1">
      <alignment horizontal="center" wrapText="1"/>
    </xf>
    <xf numFmtId="43" fontId="5" fillId="4" borderId="9" xfId="4" applyFont="1" applyFill="1" applyBorder="1" applyAlignment="1">
      <alignment horizontal="center" wrapText="1"/>
    </xf>
    <xf numFmtId="43" fontId="5" fillId="4" borderId="10" xfId="4" applyFont="1" applyFill="1" applyBorder="1" applyAlignment="1">
      <alignment horizontal="center" wrapText="1"/>
    </xf>
    <xf numFmtId="0" fontId="5" fillId="5" borderId="11" xfId="5" applyFont="1" applyFill="1" applyBorder="1"/>
    <xf numFmtId="43" fontId="5" fillId="10" borderId="12" xfId="4" applyFont="1" applyFill="1" applyBorder="1"/>
    <xf numFmtId="0" fontId="8" fillId="5" borderId="11" xfId="5" applyFont="1" applyFill="1" applyBorder="1"/>
    <xf numFmtId="43" fontId="8" fillId="10" borderId="12" xfId="4" applyFont="1" applyFill="1" applyBorder="1"/>
    <xf numFmtId="43" fontId="5" fillId="10" borderId="1" xfId="4" applyFont="1" applyFill="1" applyBorder="1"/>
    <xf numFmtId="0" fontId="5" fillId="6" borderId="14" xfId="5" applyFont="1" applyFill="1" applyBorder="1"/>
    <xf numFmtId="43" fontId="5" fillId="6" borderId="15" xfId="4" applyFont="1" applyFill="1" applyBorder="1"/>
    <xf numFmtId="43" fontId="5" fillId="6" borderId="16" xfId="4" applyFont="1" applyFill="1" applyBorder="1"/>
    <xf numFmtId="0" fontId="11" fillId="9" borderId="2" xfId="5" applyFont="1" applyFill="1" applyBorder="1" applyAlignment="1">
      <alignment horizontal="left" vertical="top" wrapText="1"/>
    </xf>
    <xf numFmtId="14" fontId="11" fillId="9" borderId="2" xfId="5" applyNumberFormat="1" applyFont="1" applyFill="1" applyBorder="1" applyAlignment="1">
      <alignment horizontal="left" vertical="top" wrapText="1"/>
    </xf>
    <xf numFmtId="0" fontId="11" fillId="9" borderId="2" xfId="5" applyFont="1" applyFill="1" applyBorder="1" applyAlignment="1">
      <alignment horizontal="left" vertical="top"/>
    </xf>
    <xf numFmtId="43" fontId="11" fillId="9" borderId="2" xfId="4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4" fontId="12" fillId="10" borderId="2" xfId="5" applyNumberFormat="1" applyFont="1" applyFill="1" applyBorder="1"/>
    <xf numFmtId="43" fontId="5" fillId="10" borderId="2" xfId="4" applyFont="1" applyFill="1" applyBorder="1"/>
    <xf numFmtId="14" fontId="5" fillId="10" borderId="2" xfId="5" applyNumberFormat="1" applyFont="1" applyFill="1" applyBorder="1"/>
    <xf numFmtId="43" fontId="9" fillId="10" borderId="2" xfId="1" applyFont="1" applyFill="1" applyBorder="1"/>
    <xf numFmtId="43" fontId="4" fillId="0" borderId="0" xfId="5" applyNumberFormat="1" applyFont="1"/>
    <xf numFmtId="14" fontId="13" fillId="11" borderId="2" xfId="5" applyNumberFormat="1" applyFont="1" applyFill="1" applyBorder="1"/>
    <xf numFmtId="164" fontId="14" fillId="11" borderId="2" xfId="0" applyNumberFormat="1" applyFont="1" applyFill="1" applyBorder="1" applyAlignment="1">
      <alignment horizontal="left"/>
    </xf>
    <xf numFmtId="43" fontId="6" fillId="11" borderId="2" xfId="1" applyFont="1" applyFill="1" applyBorder="1"/>
    <xf numFmtId="43" fontId="15" fillId="0" borderId="0" xfId="5" applyNumberFormat="1" applyFont="1"/>
    <xf numFmtId="0" fontId="15" fillId="0" borderId="0" xfId="5" applyFont="1"/>
    <xf numFmtId="43" fontId="16" fillId="0" borderId="13" xfId="5" applyNumberFormat="1" applyFont="1" applyBorder="1" applyAlignment="1">
      <alignment wrapText="1"/>
    </xf>
    <xf numFmtId="0" fontId="16" fillId="0" borderId="13" xfId="5" applyFont="1" applyBorder="1" applyAlignment="1">
      <alignment wrapText="1"/>
    </xf>
    <xf numFmtId="43" fontId="9" fillId="0" borderId="0" xfId="0" applyNumberFormat="1" applyFont="1"/>
    <xf numFmtId="14" fontId="5" fillId="10" borderId="2" xfId="0" applyNumberFormat="1" applyFont="1" applyFill="1" applyBorder="1"/>
    <xf numFmtId="43" fontId="6" fillId="11" borderId="2" xfId="4" applyFont="1" applyFill="1" applyBorder="1"/>
  </cellXfs>
  <cellStyles count="6">
    <cellStyle name="Accent5" xfId="3" builtinId="45"/>
    <cellStyle name="Comma" xfId="1" builtinId="3"/>
    <cellStyle name="Comma 4" xfId="4" xr:uid="{E476BB4D-407E-42E3-BEDF-5D3164C7F177}"/>
    <cellStyle name="Good" xfId="2" builtinId="26"/>
    <cellStyle name="Normal" xfId="0" builtinId="0"/>
    <cellStyle name="Normal 5" xfId="5" xr:uid="{B0321128-684B-4BF1-977A-08A078D1C286}"/>
  </cellStyles>
  <dxfs count="0"/>
  <tableStyles count="0" defaultTableStyle="TableStyleMedium2" defaultPivotStyle="PivotStyleLight16"/>
  <colors>
    <mruColors>
      <color rgb="FF5C8FA2"/>
      <color rgb="FFBDD9E4"/>
      <color rgb="FFA3D869"/>
      <color rgb="FF1A0128"/>
      <color rgb="FFBDD916"/>
      <color rgb="FF5B2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4" sqref="C14"/>
    </sheetView>
  </sheetViews>
  <sheetFormatPr defaultColWidth="9.1328125" defaultRowHeight="13.5" x14ac:dyDescent="0.35"/>
  <cols>
    <col min="1" max="1" width="16.1328125" style="1" customWidth="1"/>
    <col min="2" max="2" width="29.86328125" style="1" customWidth="1"/>
    <col min="3" max="3" width="9.265625" style="1" bestFit="1" customWidth="1"/>
    <col min="4" max="4" width="34.73046875" style="1" bestFit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4" width="9.1328125" style="1"/>
    <col min="15" max="15" width="10" style="1" customWidth="1"/>
    <col min="16" max="18" width="9.1328125" style="1"/>
    <col min="19" max="19" width="17" style="1" customWidth="1"/>
    <col min="20" max="16384" width="9.1328125" style="1"/>
  </cols>
  <sheetData>
    <row r="1" spans="1:13" ht="22.9" x14ac:dyDescent="0.65">
      <c r="A1" s="29" t="s">
        <v>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s="85" customFormat="1" ht="38.25" x14ac:dyDescent="0.45">
      <c r="A2" s="81" t="s">
        <v>0</v>
      </c>
      <c r="B2" s="81" t="s">
        <v>1</v>
      </c>
      <c r="C2" s="82" t="s">
        <v>2</v>
      </c>
      <c r="D2" s="81" t="s">
        <v>3</v>
      </c>
      <c r="E2" s="81" t="s">
        <v>4</v>
      </c>
      <c r="F2" s="83" t="s">
        <v>5</v>
      </c>
      <c r="G2" s="84" t="s">
        <v>6</v>
      </c>
      <c r="H2" s="84" t="s">
        <v>7</v>
      </c>
      <c r="I2" s="84" t="s">
        <v>40</v>
      </c>
      <c r="J2" s="84" t="s">
        <v>21</v>
      </c>
      <c r="K2" s="84" t="s">
        <v>39</v>
      </c>
      <c r="L2" s="84" t="s">
        <v>9</v>
      </c>
      <c r="M2" s="84" t="s">
        <v>10</v>
      </c>
    </row>
    <row r="3" spans="1:13" x14ac:dyDescent="0.35">
      <c r="A3" s="54" t="s">
        <v>59</v>
      </c>
      <c r="B3" s="54" t="s">
        <v>26</v>
      </c>
      <c r="C3" s="36">
        <v>45784</v>
      </c>
      <c r="D3" s="35" t="s">
        <v>60</v>
      </c>
      <c r="E3" s="36">
        <v>45818</v>
      </c>
      <c r="F3" s="37" t="s">
        <v>27</v>
      </c>
      <c r="G3" s="38"/>
      <c r="H3" s="38"/>
      <c r="I3" s="38"/>
      <c r="J3" s="38"/>
      <c r="K3" s="38"/>
      <c r="L3" s="38"/>
      <c r="M3" s="38">
        <f t="shared" ref="M3" si="0">SUM(G3:L3)</f>
        <v>0</v>
      </c>
    </row>
    <row r="4" spans="1:13" x14ac:dyDescent="0.35">
      <c r="A4" s="54" t="s">
        <v>59</v>
      </c>
      <c r="B4" s="54" t="s">
        <v>26</v>
      </c>
      <c r="C4" s="36">
        <v>45778</v>
      </c>
      <c r="D4" s="35" t="s">
        <v>58</v>
      </c>
      <c r="E4" s="36">
        <v>45834</v>
      </c>
      <c r="F4" s="37" t="s">
        <v>27</v>
      </c>
      <c r="G4" s="38"/>
      <c r="H4" s="38">
        <v>259</v>
      </c>
      <c r="I4" s="38"/>
      <c r="J4" s="38"/>
      <c r="K4" s="38">
        <v>2.4</v>
      </c>
      <c r="L4" s="38"/>
      <c r="M4" s="38">
        <f t="shared" ref="M4" si="1">SUM(G4:L4)</f>
        <v>261.39999999999998</v>
      </c>
    </row>
    <row r="5" spans="1:13" ht="15" x14ac:dyDescent="0.4">
      <c r="A5" s="91" t="str">
        <f>A4</f>
        <v>Anderson, Mhairi</v>
      </c>
      <c r="B5" s="59"/>
      <c r="C5" s="41"/>
      <c r="D5" s="42"/>
      <c r="E5" s="43"/>
      <c r="F5" s="39"/>
      <c r="G5" s="44">
        <f>SUM(G2:G4)</f>
        <v>0</v>
      </c>
      <c r="H5" s="44">
        <f>SUM(H2:H4)</f>
        <v>259</v>
      </c>
      <c r="I5" s="44">
        <f>SUM(I2:I4)</f>
        <v>0</v>
      </c>
      <c r="J5" s="44">
        <f>SUM(J2:J4)</f>
        <v>0</v>
      </c>
      <c r="K5" s="44">
        <f>SUM(K2:K4)</f>
        <v>2.4</v>
      </c>
      <c r="L5" s="44">
        <f>SUM(L2:L4)</f>
        <v>0</v>
      </c>
      <c r="M5" s="44">
        <f>SUM(M2:M4)</f>
        <v>261.39999999999998</v>
      </c>
    </row>
    <row r="6" spans="1:13" x14ac:dyDescent="0.35">
      <c r="A6" s="54" t="s">
        <v>30</v>
      </c>
      <c r="B6" s="54" t="s">
        <v>26</v>
      </c>
      <c r="C6" s="55"/>
      <c r="D6" s="54"/>
      <c r="E6" s="55"/>
      <c r="F6" s="56"/>
      <c r="G6" s="57"/>
      <c r="H6" s="57"/>
      <c r="I6" s="57"/>
      <c r="J6" s="57"/>
      <c r="K6" s="57"/>
      <c r="L6" s="57"/>
      <c r="M6" s="57">
        <f>SUM(G6:L6)</f>
        <v>0</v>
      </c>
    </row>
    <row r="7" spans="1:13" ht="15" x14ac:dyDescent="0.4">
      <c r="A7" s="91" t="s">
        <v>30</v>
      </c>
      <c r="B7" s="59"/>
      <c r="C7" s="60"/>
      <c r="D7" s="61"/>
      <c r="E7" s="62"/>
      <c r="F7" s="59"/>
      <c r="G7" s="63">
        <f t="shared" ref="G7:M7" si="2">SUM(G6:G6)</f>
        <v>0</v>
      </c>
      <c r="H7" s="63">
        <f t="shared" si="2"/>
        <v>0</v>
      </c>
      <c r="I7" s="63">
        <f t="shared" si="2"/>
        <v>0</v>
      </c>
      <c r="J7" s="63">
        <f t="shared" si="2"/>
        <v>0</v>
      </c>
      <c r="K7" s="63">
        <f t="shared" si="2"/>
        <v>0</v>
      </c>
      <c r="L7" s="63">
        <f t="shared" si="2"/>
        <v>0</v>
      </c>
      <c r="M7" s="63">
        <f t="shared" si="2"/>
        <v>0</v>
      </c>
    </row>
    <row r="8" spans="1:13" x14ac:dyDescent="0.35">
      <c r="A8" s="54"/>
      <c r="B8" s="54"/>
      <c r="C8" s="55"/>
      <c r="D8" s="54"/>
      <c r="E8" s="55"/>
      <c r="F8" s="56"/>
      <c r="G8" s="57"/>
      <c r="H8" s="57"/>
      <c r="I8" s="57"/>
      <c r="J8" s="57"/>
      <c r="K8" s="57"/>
      <c r="L8" s="57"/>
      <c r="M8" s="57">
        <f t="shared" ref="M8" si="3">SUM(G8:L8)</f>
        <v>0</v>
      </c>
    </row>
    <row r="9" spans="1:13" x14ac:dyDescent="0.35">
      <c r="A9" s="58"/>
      <c r="B9" s="59"/>
      <c r="C9" s="60"/>
      <c r="D9" s="61"/>
      <c r="E9" s="62"/>
      <c r="F9" s="59"/>
      <c r="G9" s="63">
        <f t="shared" ref="G9:M9" si="4">SUM(G8:G8)</f>
        <v>0</v>
      </c>
      <c r="H9" s="63">
        <f t="shared" si="4"/>
        <v>0</v>
      </c>
      <c r="I9" s="63">
        <f t="shared" si="4"/>
        <v>0</v>
      </c>
      <c r="J9" s="63">
        <f t="shared" si="4"/>
        <v>0</v>
      </c>
      <c r="K9" s="63">
        <f t="shared" si="4"/>
        <v>0</v>
      </c>
      <c r="L9" s="63">
        <f t="shared" si="4"/>
        <v>0</v>
      </c>
      <c r="M9" s="63">
        <f t="shared" si="4"/>
        <v>0</v>
      </c>
    </row>
    <row r="10" spans="1:13" x14ac:dyDescent="0.35">
      <c r="A10" s="54"/>
      <c r="B10" s="54"/>
      <c r="C10" s="55"/>
      <c r="D10" s="54"/>
      <c r="E10" s="55"/>
      <c r="F10" s="56"/>
      <c r="G10" s="57"/>
      <c r="H10" s="57"/>
      <c r="I10" s="57"/>
      <c r="J10" s="57"/>
      <c r="K10" s="57"/>
      <c r="L10" s="57"/>
      <c r="M10" s="57">
        <f>SUM(G10:L10)</f>
        <v>0</v>
      </c>
    </row>
    <row r="11" spans="1:13" x14ac:dyDescent="0.35">
      <c r="A11" s="58"/>
      <c r="B11" s="59"/>
      <c r="C11" s="60"/>
      <c r="D11" s="61"/>
      <c r="E11" s="62"/>
      <c r="F11" s="59"/>
      <c r="G11" s="63">
        <f t="shared" ref="G11:M11" si="5">SUM(G10)</f>
        <v>0</v>
      </c>
      <c r="H11" s="63">
        <f t="shared" si="5"/>
        <v>0</v>
      </c>
      <c r="I11" s="63">
        <f t="shared" si="5"/>
        <v>0</v>
      </c>
      <c r="J11" s="63">
        <f t="shared" si="5"/>
        <v>0</v>
      </c>
      <c r="K11" s="63">
        <f t="shared" si="5"/>
        <v>0</v>
      </c>
      <c r="L11" s="63">
        <f t="shared" si="5"/>
        <v>0</v>
      </c>
      <c r="M11" s="63">
        <f t="shared" si="5"/>
        <v>0</v>
      </c>
    </row>
    <row r="12" spans="1:13" x14ac:dyDescent="0.35">
      <c r="A12" s="54" t="s">
        <v>29</v>
      </c>
      <c r="B12" s="54" t="s">
        <v>26</v>
      </c>
      <c r="C12" s="55"/>
      <c r="D12" s="54"/>
      <c r="E12" s="55"/>
      <c r="F12" s="56"/>
      <c r="G12" s="57"/>
      <c r="H12" s="57"/>
      <c r="I12" s="57"/>
      <c r="J12" s="57"/>
      <c r="K12" s="57"/>
      <c r="L12" s="57"/>
      <c r="M12" s="57">
        <f t="shared" ref="M12:M13" si="6">SUM(G12:L12)</f>
        <v>0</v>
      </c>
    </row>
    <row r="13" spans="1:13" x14ac:dyDescent="0.35">
      <c r="A13" s="54" t="s">
        <v>29</v>
      </c>
      <c r="B13" s="54" t="s">
        <v>26</v>
      </c>
      <c r="C13" s="55"/>
      <c r="D13" s="54"/>
      <c r="E13" s="55"/>
      <c r="F13" s="56"/>
      <c r="G13" s="57"/>
      <c r="H13" s="57"/>
      <c r="I13" s="57"/>
      <c r="J13" s="57"/>
      <c r="K13" s="57"/>
      <c r="L13" s="57"/>
      <c r="M13" s="57">
        <f t="shared" si="6"/>
        <v>0</v>
      </c>
    </row>
    <row r="14" spans="1:13" ht="15" x14ac:dyDescent="0.4">
      <c r="A14" s="91" t="s">
        <v>29</v>
      </c>
      <c r="B14" s="59"/>
      <c r="C14" s="60"/>
      <c r="D14" s="61"/>
      <c r="E14" s="62"/>
      <c r="F14" s="59"/>
      <c r="G14" s="63">
        <f t="shared" ref="G14:M14" si="7">SUM(G12:G13)</f>
        <v>0</v>
      </c>
      <c r="H14" s="63">
        <f t="shared" si="7"/>
        <v>0</v>
      </c>
      <c r="I14" s="63">
        <f t="shared" si="7"/>
        <v>0</v>
      </c>
      <c r="J14" s="63">
        <f t="shared" si="7"/>
        <v>0</v>
      </c>
      <c r="K14" s="63">
        <f t="shared" si="7"/>
        <v>0</v>
      </c>
      <c r="L14" s="63">
        <f t="shared" si="7"/>
        <v>0</v>
      </c>
      <c r="M14" s="63">
        <f t="shared" si="7"/>
        <v>0</v>
      </c>
    </row>
    <row r="15" spans="1:13" x14ac:dyDescent="0.35">
      <c r="A15" s="54"/>
      <c r="B15" s="54"/>
      <c r="C15" s="36"/>
      <c r="D15" s="35"/>
      <c r="E15" s="36"/>
      <c r="F15" s="37"/>
      <c r="G15" s="38"/>
      <c r="H15" s="38"/>
      <c r="I15" s="38"/>
      <c r="J15" s="38"/>
      <c r="K15" s="57"/>
      <c r="L15" s="57"/>
      <c r="M15" s="57"/>
    </row>
    <row r="16" spans="1:13" x14ac:dyDescent="0.35">
      <c r="A16" s="58"/>
      <c r="B16" s="59"/>
      <c r="C16" s="60"/>
      <c r="D16" s="61"/>
      <c r="E16" s="62"/>
      <c r="F16" s="59"/>
      <c r="G16" s="63">
        <f t="shared" ref="G16:M16" si="8">SUM(G15:G15)</f>
        <v>0</v>
      </c>
      <c r="H16" s="63">
        <f t="shared" si="8"/>
        <v>0</v>
      </c>
      <c r="I16" s="63">
        <f t="shared" si="8"/>
        <v>0</v>
      </c>
      <c r="J16" s="63">
        <f t="shared" si="8"/>
        <v>0</v>
      </c>
      <c r="K16" s="63">
        <f t="shared" si="8"/>
        <v>0</v>
      </c>
      <c r="L16" s="63">
        <f t="shared" si="8"/>
        <v>0</v>
      </c>
      <c r="M16" s="63">
        <f t="shared" si="8"/>
        <v>0</v>
      </c>
    </row>
    <row r="17" spans="1:13" x14ac:dyDescent="0.35">
      <c r="A17" s="54" t="s">
        <v>31</v>
      </c>
      <c r="B17" s="54" t="s">
        <v>26</v>
      </c>
      <c r="C17" s="36">
        <v>45754</v>
      </c>
      <c r="D17" s="35" t="s">
        <v>58</v>
      </c>
      <c r="E17" s="36">
        <v>45721</v>
      </c>
      <c r="F17" s="37" t="s">
        <v>27</v>
      </c>
      <c r="G17" s="38"/>
      <c r="H17" s="38">
        <f>178.39+8.7</f>
        <v>187.08999999999997</v>
      </c>
      <c r="I17" s="38"/>
      <c r="J17" s="38">
        <v>10.99</v>
      </c>
      <c r="K17" s="38">
        <f>137.25+8.8</f>
        <v>146.05000000000001</v>
      </c>
      <c r="L17" s="38">
        <v>0</v>
      </c>
      <c r="M17" s="57">
        <f t="shared" ref="M17" si="9">SUM(G17:L17)</f>
        <v>344.13</v>
      </c>
    </row>
    <row r="18" spans="1:13" x14ac:dyDescent="0.35">
      <c r="A18" s="54"/>
      <c r="B18" s="54"/>
      <c r="C18" s="36"/>
      <c r="D18" s="35"/>
      <c r="E18" s="36"/>
      <c r="F18" s="37"/>
      <c r="G18" s="38"/>
      <c r="H18" s="38"/>
      <c r="I18" s="38"/>
      <c r="J18" s="38"/>
      <c r="K18" s="38"/>
      <c r="L18" s="38"/>
      <c r="M18" s="57"/>
    </row>
    <row r="19" spans="1:13" ht="15" x14ac:dyDescent="0.4">
      <c r="A19" s="91" t="s">
        <v>31</v>
      </c>
      <c r="B19" s="59"/>
      <c r="C19" s="60"/>
      <c r="D19" s="61"/>
      <c r="E19" s="62"/>
      <c r="F19" s="59"/>
      <c r="G19" s="63">
        <f>SUM(G17:G17)</f>
        <v>0</v>
      </c>
      <c r="H19" s="63">
        <f>SUM(H17:H17)</f>
        <v>187.08999999999997</v>
      </c>
      <c r="I19" s="63">
        <f>SUM(I17:I17)</f>
        <v>0</v>
      </c>
      <c r="J19" s="63">
        <f>SUM(J17:J17)</f>
        <v>10.99</v>
      </c>
      <c r="K19" s="63">
        <f>SUM(K17:K17)</f>
        <v>146.05000000000001</v>
      </c>
      <c r="L19" s="63">
        <f>SUM(L17:L17)</f>
        <v>0</v>
      </c>
      <c r="M19" s="63">
        <f>SUM(M17:M17)</f>
        <v>344.13</v>
      </c>
    </row>
    <row r="20" spans="1:13" x14ac:dyDescent="0.35">
      <c r="A20" s="54" t="s">
        <v>79</v>
      </c>
      <c r="B20" s="54" t="s">
        <v>26</v>
      </c>
      <c r="C20" s="36">
        <v>45806</v>
      </c>
      <c r="D20" s="35" t="s">
        <v>58</v>
      </c>
      <c r="E20" s="36">
        <v>45834</v>
      </c>
      <c r="F20" s="37" t="s">
        <v>27</v>
      </c>
      <c r="G20" s="38">
        <v>661.25</v>
      </c>
      <c r="H20" s="38"/>
      <c r="I20" s="38"/>
      <c r="J20" s="38"/>
      <c r="K20" s="38"/>
      <c r="L20" s="38"/>
      <c r="M20" s="57">
        <f>SUM(G20:L20)</f>
        <v>661.25</v>
      </c>
    </row>
    <row r="21" spans="1:13" x14ac:dyDescent="0.35">
      <c r="A21" s="54" t="s">
        <v>79</v>
      </c>
      <c r="B21" s="54" t="s">
        <v>26</v>
      </c>
      <c r="C21" s="36"/>
      <c r="D21" s="35"/>
      <c r="E21" s="36"/>
      <c r="F21" s="37"/>
      <c r="G21" s="38"/>
      <c r="H21" s="38"/>
      <c r="I21" s="38"/>
      <c r="J21" s="38"/>
      <c r="K21" s="38"/>
      <c r="L21" s="38"/>
      <c r="M21" s="57">
        <f t="shared" ref="M21:M22" si="10">SUM(G21:L21)</f>
        <v>0</v>
      </c>
    </row>
    <row r="22" spans="1:13" x14ac:dyDescent="0.35">
      <c r="A22" s="58" t="s">
        <v>79</v>
      </c>
      <c r="B22" s="59"/>
      <c r="C22" s="60"/>
      <c r="D22" s="61"/>
      <c r="E22" s="62"/>
      <c r="F22" s="59"/>
      <c r="G22" s="63">
        <f>SUM(G20:G21)</f>
        <v>661.25</v>
      </c>
      <c r="H22" s="63">
        <f t="shared" ref="H22:L22" si="11">SUM(H20:H21)</f>
        <v>0</v>
      </c>
      <c r="I22" s="63">
        <f t="shared" si="11"/>
        <v>0</v>
      </c>
      <c r="J22" s="63">
        <f t="shared" si="11"/>
        <v>0</v>
      </c>
      <c r="K22" s="63">
        <f t="shared" si="11"/>
        <v>0</v>
      </c>
      <c r="L22" s="63">
        <f t="shared" si="11"/>
        <v>0</v>
      </c>
      <c r="M22" s="100">
        <f t="shared" si="10"/>
        <v>661.25</v>
      </c>
    </row>
    <row r="23" spans="1:13" x14ac:dyDescent="0.35">
      <c r="A23" s="54" t="s">
        <v>28</v>
      </c>
      <c r="B23" s="54" t="s">
        <v>26</v>
      </c>
      <c r="C23" s="36">
        <v>45835</v>
      </c>
      <c r="D23" s="35" t="s">
        <v>58</v>
      </c>
      <c r="E23" s="36">
        <v>45834</v>
      </c>
      <c r="F23" s="37" t="s">
        <v>27</v>
      </c>
      <c r="G23" s="38"/>
      <c r="H23" s="38">
        <v>71.2</v>
      </c>
      <c r="I23" s="38">
        <v>7.4</v>
      </c>
      <c r="J23" s="38"/>
      <c r="K23" s="38"/>
      <c r="L23" s="38"/>
      <c r="M23" s="57">
        <f>SUM(G23:L23)</f>
        <v>78.600000000000009</v>
      </c>
    </row>
    <row r="24" spans="1:13" x14ac:dyDescent="0.35">
      <c r="A24" s="58" t="s">
        <v>28</v>
      </c>
      <c r="B24" s="59"/>
      <c r="C24" s="60"/>
      <c r="D24" s="61"/>
      <c r="E24" s="62"/>
      <c r="F24" s="59"/>
      <c r="G24" s="63">
        <f t="shared" ref="G24:L24" si="12">SUM(G23)</f>
        <v>0</v>
      </c>
      <c r="H24" s="63">
        <f t="shared" si="12"/>
        <v>71.2</v>
      </c>
      <c r="I24" s="63">
        <f t="shared" si="12"/>
        <v>7.4</v>
      </c>
      <c r="J24" s="63">
        <f t="shared" si="12"/>
        <v>0</v>
      </c>
      <c r="K24" s="63">
        <f t="shared" si="12"/>
        <v>0</v>
      </c>
      <c r="L24" s="63">
        <f t="shared" si="12"/>
        <v>0</v>
      </c>
      <c r="M24" s="63">
        <f>SUM(M23)</f>
        <v>78.600000000000009</v>
      </c>
    </row>
    <row r="25" spans="1:13" x14ac:dyDescent="0.35">
      <c r="A25" s="54" t="s">
        <v>45</v>
      </c>
      <c r="B25" s="54" t="s">
        <v>26</v>
      </c>
      <c r="C25" s="55">
        <v>45784</v>
      </c>
      <c r="D25" s="54" t="s">
        <v>60</v>
      </c>
      <c r="E25" s="55">
        <v>45818</v>
      </c>
      <c r="F25" s="56"/>
      <c r="G25" s="57"/>
      <c r="H25" s="57">
        <v>35.700000000000003</v>
      </c>
      <c r="I25" s="57"/>
      <c r="J25" s="57"/>
      <c r="K25" s="57"/>
      <c r="L25" s="57"/>
      <c r="M25" s="57">
        <f>SUM(G25:L25)</f>
        <v>35.700000000000003</v>
      </c>
    </row>
    <row r="26" spans="1:13" x14ac:dyDescent="0.35">
      <c r="A26" s="54" t="s">
        <v>45</v>
      </c>
      <c r="B26" s="54" t="s">
        <v>26</v>
      </c>
      <c r="C26" s="55"/>
      <c r="D26" s="54"/>
      <c r="E26" s="55"/>
      <c r="F26" s="56"/>
      <c r="G26" s="57"/>
      <c r="H26" s="57"/>
      <c r="I26" s="57"/>
      <c r="J26" s="57"/>
      <c r="K26" s="57"/>
      <c r="L26" s="57"/>
      <c r="M26" s="57">
        <f>SUM(G26:L26)</f>
        <v>0</v>
      </c>
    </row>
    <row r="27" spans="1:13" x14ac:dyDescent="0.35">
      <c r="A27" s="58" t="s">
        <v>45</v>
      </c>
      <c r="B27" s="59"/>
      <c r="C27" s="60"/>
      <c r="D27" s="61"/>
      <c r="E27" s="62"/>
      <c r="F27" s="59"/>
      <c r="G27" s="63">
        <f>SUM(G25:G26)</f>
        <v>0</v>
      </c>
      <c r="H27" s="63">
        <f>SUM(H25:H26)</f>
        <v>35.700000000000003</v>
      </c>
      <c r="I27" s="63">
        <f t="shared" ref="I27:L27" si="13">SUM(I25:I26)</f>
        <v>0</v>
      </c>
      <c r="J27" s="63">
        <f t="shared" si="13"/>
        <v>0</v>
      </c>
      <c r="K27" s="63">
        <f t="shared" si="13"/>
        <v>0</v>
      </c>
      <c r="L27" s="63">
        <f t="shared" si="13"/>
        <v>0</v>
      </c>
      <c r="M27" s="63">
        <f>SUM(M25:M26)</f>
        <v>35.700000000000003</v>
      </c>
    </row>
    <row r="28" spans="1:13" x14ac:dyDescent="0.35">
      <c r="A28" s="54" t="s">
        <v>81</v>
      </c>
      <c r="B28" s="54" t="s">
        <v>26</v>
      </c>
      <c r="C28" s="55">
        <v>45820</v>
      </c>
      <c r="D28" s="54" t="s">
        <v>60</v>
      </c>
      <c r="E28" s="55">
        <v>45818</v>
      </c>
      <c r="F28" s="56" t="s">
        <v>27</v>
      </c>
      <c r="G28" s="57"/>
      <c r="H28" s="57">
        <v>88.8</v>
      </c>
      <c r="I28" s="57"/>
      <c r="J28" s="57"/>
      <c r="K28" s="57"/>
      <c r="L28" s="57"/>
      <c r="M28" s="57">
        <f>SUM(G28:L28)</f>
        <v>88.8</v>
      </c>
    </row>
    <row r="29" spans="1:13" x14ac:dyDescent="0.35">
      <c r="A29" s="54" t="s">
        <v>81</v>
      </c>
      <c r="B29" s="54" t="s">
        <v>26</v>
      </c>
      <c r="C29" s="55">
        <v>45835</v>
      </c>
      <c r="D29" s="54" t="s">
        <v>58</v>
      </c>
      <c r="E29" s="55">
        <v>45834</v>
      </c>
      <c r="F29" s="56" t="s">
        <v>27</v>
      </c>
      <c r="G29" s="57"/>
      <c r="H29" s="57"/>
      <c r="I29" s="57">
        <v>29.78</v>
      </c>
      <c r="J29" s="57"/>
      <c r="K29" s="57"/>
      <c r="L29" s="57"/>
      <c r="M29" s="57">
        <f>SUM(G29:L29)</f>
        <v>29.78</v>
      </c>
    </row>
    <row r="30" spans="1:13" x14ac:dyDescent="0.35">
      <c r="A30" s="58" t="s">
        <v>81</v>
      </c>
      <c r="B30" s="59"/>
      <c r="C30" s="60"/>
      <c r="D30" s="61"/>
      <c r="E30" s="62"/>
      <c r="F30" s="59"/>
      <c r="G30" s="63">
        <f>SUM(G28:G29)</f>
        <v>0</v>
      </c>
      <c r="H30" s="63">
        <f t="shared" ref="H30:M30" si="14">SUM(H28:H29)</f>
        <v>88.8</v>
      </c>
      <c r="I30" s="63">
        <f t="shared" si="14"/>
        <v>29.78</v>
      </c>
      <c r="J30" s="63">
        <f t="shared" si="14"/>
        <v>0</v>
      </c>
      <c r="K30" s="63">
        <f t="shared" si="14"/>
        <v>0</v>
      </c>
      <c r="L30" s="63">
        <f t="shared" si="14"/>
        <v>0</v>
      </c>
      <c r="M30" s="63">
        <f t="shared" si="14"/>
        <v>118.58</v>
      </c>
    </row>
    <row r="31" spans="1:13" x14ac:dyDescent="0.35">
      <c r="A31" s="54" t="s">
        <v>63</v>
      </c>
      <c r="B31" s="54" t="s">
        <v>26</v>
      </c>
      <c r="C31" s="55">
        <v>45820</v>
      </c>
      <c r="D31" s="54" t="s">
        <v>60</v>
      </c>
      <c r="E31" s="55">
        <v>45818</v>
      </c>
      <c r="F31" s="56" t="s">
        <v>27</v>
      </c>
      <c r="G31" s="57"/>
      <c r="H31" s="57">
        <v>72.489999999999995</v>
      </c>
      <c r="I31" s="57"/>
      <c r="J31" s="57"/>
      <c r="K31" s="57"/>
      <c r="L31" s="57"/>
      <c r="M31" s="57">
        <f>SUM(G31:L31)</f>
        <v>72.489999999999995</v>
      </c>
    </row>
    <row r="32" spans="1:13" x14ac:dyDescent="0.35">
      <c r="A32" s="54" t="s">
        <v>63</v>
      </c>
      <c r="B32" s="54" t="s">
        <v>26</v>
      </c>
      <c r="C32" s="55">
        <v>45748</v>
      </c>
      <c r="D32" s="54" t="s">
        <v>58</v>
      </c>
      <c r="E32" s="55">
        <v>45722</v>
      </c>
      <c r="F32" s="56" t="s">
        <v>27</v>
      </c>
      <c r="G32" s="57"/>
      <c r="H32" s="57">
        <v>-59.7</v>
      </c>
      <c r="I32" s="57"/>
      <c r="J32" s="57"/>
      <c r="K32" s="57"/>
      <c r="L32" s="57"/>
      <c r="M32" s="57">
        <f>SUM(G32:L32)</f>
        <v>-59.7</v>
      </c>
    </row>
    <row r="33" spans="1:13" x14ac:dyDescent="0.35">
      <c r="A33" s="58" t="s">
        <v>63</v>
      </c>
      <c r="B33" s="59"/>
      <c r="C33" s="60"/>
      <c r="D33" s="61"/>
      <c r="E33" s="62"/>
      <c r="F33" s="59"/>
      <c r="G33" s="63">
        <f>SUM(G31:G32)</f>
        <v>0</v>
      </c>
      <c r="H33" s="63">
        <f t="shared" ref="H33:M33" si="15">SUM(H31:H32)</f>
        <v>12.789999999999992</v>
      </c>
      <c r="I33" s="63">
        <f t="shared" si="15"/>
        <v>0</v>
      </c>
      <c r="J33" s="63">
        <f t="shared" si="15"/>
        <v>0</v>
      </c>
      <c r="K33" s="63">
        <f t="shared" si="15"/>
        <v>0</v>
      </c>
      <c r="L33" s="63">
        <f t="shared" si="15"/>
        <v>0</v>
      </c>
      <c r="M33" s="63">
        <f t="shared" si="15"/>
        <v>12.789999999999992</v>
      </c>
    </row>
    <row r="34" spans="1:13" x14ac:dyDescent="0.35">
      <c r="A34" s="54" t="s">
        <v>36</v>
      </c>
      <c r="B34" s="54" t="s">
        <v>54</v>
      </c>
      <c r="C34" s="55">
        <v>45761</v>
      </c>
      <c r="D34" s="54" t="s">
        <v>56</v>
      </c>
      <c r="E34" s="55">
        <v>45777</v>
      </c>
      <c r="F34" s="56" t="s">
        <v>27</v>
      </c>
      <c r="G34" s="57"/>
      <c r="H34" s="57">
        <v>130.5</v>
      </c>
      <c r="I34" s="57"/>
      <c r="J34" s="57"/>
      <c r="K34" s="57"/>
      <c r="L34" s="57"/>
      <c r="M34" s="57">
        <f>SUM(G34:L34)</f>
        <v>130.5</v>
      </c>
    </row>
    <row r="35" spans="1:13" x14ac:dyDescent="0.35">
      <c r="A35" s="54" t="s">
        <v>36</v>
      </c>
      <c r="B35" s="54" t="s">
        <v>54</v>
      </c>
      <c r="C35" s="55">
        <v>45761</v>
      </c>
      <c r="D35" s="54" t="s">
        <v>56</v>
      </c>
      <c r="E35" s="55">
        <v>45792</v>
      </c>
      <c r="F35" s="56" t="s">
        <v>27</v>
      </c>
      <c r="G35" s="57"/>
      <c r="H35" s="57">
        <v>48.4</v>
      </c>
      <c r="I35" s="57"/>
      <c r="J35" s="57"/>
      <c r="K35" s="57"/>
      <c r="L35" s="57"/>
      <c r="M35" s="57">
        <f t="shared" ref="M35:M42" si="16">SUM(G35:L35)</f>
        <v>48.4</v>
      </c>
    </row>
    <row r="36" spans="1:13" x14ac:dyDescent="0.35">
      <c r="A36" s="54" t="s">
        <v>36</v>
      </c>
      <c r="B36" s="54" t="s">
        <v>54</v>
      </c>
      <c r="C36" s="55">
        <v>45798</v>
      </c>
      <c r="D36" s="54" t="s">
        <v>60</v>
      </c>
      <c r="E36" s="55">
        <v>45818</v>
      </c>
      <c r="F36" s="56" t="s">
        <v>27</v>
      </c>
      <c r="G36" s="57"/>
      <c r="H36" s="57">
        <v>96.8</v>
      </c>
      <c r="I36" s="57"/>
      <c r="J36" s="57"/>
      <c r="K36" s="57"/>
      <c r="L36" s="57"/>
      <c r="M36" s="57">
        <f t="shared" si="16"/>
        <v>96.8</v>
      </c>
    </row>
    <row r="37" spans="1:13" x14ac:dyDescent="0.35">
      <c r="A37" s="54" t="s">
        <v>36</v>
      </c>
      <c r="B37" s="54" t="s">
        <v>54</v>
      </c>
      <c r="C37" s="55">
        <v>45798</v>
      </c>
      <c r="D37" s="54" t="s">
        <v>58</v>
      </c>
      <c r="E37" s="55">
        <v>45834</v>
      </c>
      <c r="F37" s="56" t="s">
        <v>27</v>
      </c>
      <c r="G37" s="57"/>
      <c r="H37" s="57">
        <v>48.4</v>
      </c>
      <c r="I37" s="57"/>
      <c r="J37" s="57"/>
      <c r="K37" s="57"/>
      <c r="L37" s="57"/>
      <c r="M37" s="57">
        <f t="shared" si="16"/>
        <v>48.4</v>
      </c>
    </row>
    <row r="38" spans="1:13" x14ac:dyDescent="0.35">
      <c r="A38" s="54" t="s">
        <v>36</v>
      </c>
      <c r="B38" s="54" t="s">
        <v>54</v>
      </c>
      <c r="C38" s="55"/>
      <c r="D38" s="54"/>
      <c r="E38" s="55"/>
      <c r="F38" s="56"/>
      <c r="G38" s="57"/>
      <c r="H38" s="57"/>
      <c r="I38" s="57"/>
      <c r="J38" s="57"/>
      <c r="K38" s="57"/>
      <c r="L38" s="57"/>
      <c r="M38" s="57">
        <f t="shared" si="16"/>
        <v>0</v>
      </c>
    </row>
    <row r="39" spans="1:13" x14ac:dyDescent="0.35">
      <c r="A39" s="54" t="s">
        <v>36</v>
      </c>
      <c r="B39" s="54" t="s">
        <v>54</v>
      </c>
      <c r="C39" s="55"/>
      <c r="D39" s="54"/>
      <c r="E39" s="55"/>
      <c r="F39" s="56"/>
      <c r="G39" s="57"/>
      <c r="H39" s="57"/>
      <c r="I39" s="57"/>
      <c r="J39" s="57"/>
      <c r="K39" s="57"/>
      <c r="L39" s="57"/>
      <c r="M39" s="57">
        <f t="shared" si="16"/>
        <v>0</v>
      </c>
    </row>
    <row r="40" spans="1:13" x14ac:dyDescent="0.35">
      <c r="A40" s="54" t="s">
        <v>36</v>
      </c>
      <c r="B40" s="54" t="s">
        <v>54</v>
      </c>
      <c r="C40" s="55"/>
      <c r="D40" s="54"/>
      <c r="E40" s="55"/>
      <c r="F40" s="56"/>
      <c r="G40" s="57"/>
      <c r="H40" s="57"/>
      <c r="I40" s="57"/>
      <c r="J40" s="57"/>
      <c r="K40" s="57"/>
      <c r="L40" s="57"/>
      <c r="M40" s="57">
        <f t="shared" si="16"/>
        <v>0</v>
      </c>
    </row>
    <row r="41" spans="1:13" x14ac:dyDescent="0.35">
      <c r="A41" s="54" t="s">
        <v>36</v>
      </c>
      <c r="B41" s="54" t="s">
        <v>54</v>
      </c>
      <c r="C41" s="55"/>
      <c r="D41" s="54"/>
      <c r="E41" s="55"/>
      <c r="F41" s="56"/>
      <c r="G41" s="57"/>
      <c r="H41" s="57"/>
      <c r="I41" s="57"/>
      <c r="J41" s="57"/>
      <c r="K41" s="57"/>
      <c r="L41" s="57"/>
      <c r="M41" s="57">
        <f t="shared" si="16"/>
        <v>0</v>
      </c>
    </row>
    <row r="42" spans="1:13" x14ac:dyDescent="0.35">
      <c r="A42" s="54" t="s">
        <v>36</v>
      </c>
      <c r="B42" s="54" t="s">
        <v>54</v>
      </c>
      <c r="C42" s="55"/>
      <c r="D42" s="54"/>
      <c r="E42" s="55"/>
      <c r="F42" s="56"/>
      <c r="G42" s="57"/>
      <c r="H42" s="57"/>
      <c r="I42" s="57"/>
      <c r="J42" s="57"/>
      <c r="K42" s="57"/>
      <c r="L42" s="57"/>
      <c r="M42" s="57">
        <f t="shared" si="16"/>
        <v>0</v>
      </c>
    </row>
    <row r="43" spans="1:13" x14ac:dyDescent="0.35">
      <c r="A43" s="58" t="s">
        <v>36</v>
      </c>
      <c r="B43" s="59"/>
      <c r="C43" s="60"/>
      <c r="D43" s="61"/>
      <c r="E43" s="62"/>
      <c r="F43" s="59"/>
      <c r="G43" s="63">
        <f t="shared" ref="G43:M43" si="17">SUM(G34:G42)</f>
        <v>0</v>
      </c>
      <c r="H43" s="63">
        <f t="shared" si="17"/>
        <v>324.09999999999997</v>
      </c>
      <c r="I43" s="63">
        <f t="shared" si="17"/>
        <v>0</v>
      </c>
      <c r="J43" s="63">
        <f t="shared" si="17"/>
        <v>0</v>
      </c>
      <c r="K43" s="63">
        <f t="shared" si="17"/>
        <v>0</v>
      </c>
      <c r="L43" s="63">
        <f t="shared" si="17"/>
        <v>0</v>
      </c>
      <c r="M43" s="63">
        <f t="shared" si="17"/>
        <v>324.09999999999997</v>
      </c>
    </row>
    <row r="44" spans="1:13" x14ac:dyDescent="0.35">
      <c r="A44" s="54" t="s">
        <v>32</v>
      </c>
      <c r="B44" s="54" t="s">
        <v>34</v>
      </c>
      <c r="C44" s="55">
        <v>45800</v>
      </c>
      <c r="D44" s="54" t="s">
        <v>56</v>
      </c>
      <c r="E44" s="55">
        <v>45790</v>
      </c>
      <c r="F44" s="56" t="s">
        <v>27</v>
      </c>
      <c r="G44" s="57"/>
      <c r="H44" s="57">
        <v>99.5</v>
      </c>
      <c r="I44" s="57">
        <v>9</v>
      </c>
      <c r="J44" s="57"/>
      <c r="K44" s="57">
        <v>5</v>
      </c>
      <c r="L44" s="57"/>
      <c r="M44" s="57">
        <f>SUM(G44:L44)</f>
        <v>113.5</v>
      </c>
    </row>
    <row r="45" spans="1:13" x14ac:dyDescent="0.35">
      <c r="A45" s="54" t="s">
        <v>32</v>
      </c>
      <c r="B45" s="54" t="s">
        <v>34</v>
      </c>
      <c r="C45" s="55">
        <v>45800</v>
      </c>
      <c r="D45" s="54" t="s">
        <v>56</v>
      </c>
      <c r="E45" s="55">
        <v>45743</v>
      </c>
      <c r="F45" s="56" t="s">
        <v>27</v>
      </c>
      <c r="G45" s="57"/>
      <c r="H45" s="57"/>
      <c r="I45" s="57">
        <v>12.3</v>
      </c>
      <c r="J45" s="57"/>
      <c r="K45" s="57">
        <v>10</v>
      </c>
      <c r="L45" s="57"/>
      <c r="M45" s="57">
        <f t="shared" ref="M45:M50" si="18">SUM(G45:L45)</f>
        <v>22.3</v>
      </c>
    </row>
    <row r="46" spans="1:13" x14ac:dyDescent="0.35">
      <c r="A46" s="54" t="s">
        <v>32</v>
      </c>
      <c r="B46" s="54" t="s">
        <v>34</v>
      </c>
      <c r="C46" s="55">
        <v>45800</v>
      </c>
      <c r="D46" s="54" t="s">
        <v>56</v>
      </c>
      <c r="E46" s="55">
        <v>45778</v>
      </c>
      <c r="F46" s="56" t="s">
        <v>27</v>
      </c>
      <c r="G46" s="57"/>
      <c r="H46" s="57">
        <v>99.5</v>
      </c>
      <c r="I46" s="57">
        <v>9</v>
      </c>
      <c r="J46" s="57"/>
      <c r="K46" s="57">
        <v>5</v>
      </c>
      <c r="L46" s="57"/>
      <c r="M46" s="57">
        <f t="shared" si="18"/>
        <v>113.5</v>
      </c>
    </row>
    <row r="47" spans="1:13" x14ac:dyDescent="0.35">
      <c r="A47" s="54" t="s">
        <v>32</v>
      </c>
      <c r="B47" s="54" t="s">
        <v>34</v>
      </c>
      <c r="C47" s="55">
        <v>45800</v>
      </c>
      <c r="D47" s="54" t="s">
        <v>56</v>
      </c>
      <c r="E47" s="55">
        <v>45791</v>
      </c>
      <c r="F47" s="56" t="s">
        <v>27</v>
      </c>
      <c r="G47" s="57"/>
      <c r="H47" s="57">
        <v>210.2</v>
      </c>
      <c r="I47" s="57">
        <v>15.6</v>
      </c>
      <c r="J47" s="57">
        <v>15.2</v>
      </c>
      <c r="K47" s="57">
        <v>5.99</v>
      </c>
      <c r="L47" s="57"/>
      <c r="M47" s="57">
        <f t="shared" si="18"/>
        <v>246.98999999999998</v>
      </c>
    </row>
    <row r="48" spans="1:13" x14ac:dyDescent="0.35">
      <c r="A48" s="54" t="s">
        <v>32</v>
      </c>
      <c r="B48" s="54" t="s">
        <v>34</v>
      </c>
      <c r="C48" s="55">
        <v>45776</v>
      </c>
      <c r="D48" s="54" t="s">
        <v>56</v>
      </c>
      <c r="E48" s="36">
        <v>45777</v>
      </c>
      <c r="F48" s="56" t="s">
        <v>27</v>
      </c>
      <c r="G48" s="57"/>
      <c r="H48" s="57">
        <v>99.5</v>
      </c>
      <c r="I48" s="57"/>
      <c r="J48" s="57"/>
      <c r="K48" s="57"/>
      <c r="L48" s="57"/>
      <c r="M48" s="57">
        <f t="shared" si="18"/>
        <v>99.5</v>
      </c>
    </row>
    <row r="49" spans="1:13" x14ac:dyDescent="0.35">
      <c r="A49" s="54" t="s">
        <v>32</v>
      </c>
      <c r="B49" s="54" t="s">
        <v>34</v>
      </c>
      <c r="C49" s="55"/>
      <c r="D49" s="46"/>
      <c r="E49" s="36"/>
      <c r="F49" s="56"/>
      <c r="G49" s="57"/>
      <c r="H49" s="57"/>
      <c r="I49" s="57"/>
      <c r="J49" s="57"/>
      <c r="K49" s="57"/>
      <c r="L49" s="57"/>
      <c r="M49" s="57">
        <f t="shared" si="18"/>
        <v>0</v>
      </c>
    </row>
    <row r="50" spans="1:13" x14ac:dyDescent="0.35">
      <c r="A50" s="54" t="s">
        <v>32</v>
      </c>
      <c r="B50" s="54" t="s">
        <v>34</v>
      </c>
      <c r="C50" s="55"/>
      <c r="D50" s="54"/>
      <c r="E50" s="36"/>
      <c r="F50" s="56"/>
      <c r="G50" s="57"/>
      <c r="H50" s="57"/>
      <c r="I50" s="57"/>
      <c r="J50" s="57"/>
      <c r="K50" s="57"/>
      <c r="L50" s="57"/>
      <c r="M50" s="57">
        <f t="shared" si="18"/>
        <v>0</v>
      </c>
    </row>
    <row r="51" spans="1:13" x14ac:dyDescent="0.35">
      <c r="A51" s="54" t="s">
        <v>32</v>
      </c>
      <c r="B51" s="54" t="s">
        <v>34</v>
      </c>
      <c r="C51" s="55"/>
      <c r="D51" s="54"/>
      <c r="E51" s="55"/>
      <c r="F51" s="56"/>
      <c r="G51" s="57"/>
      <c r="H51" s="57"/>
      <c r="I51" s="57"/>
      <c r="J51" s="57"/>
      <c r="K51" s="57"/>
      <c r="L51" s="57"/>
      <c r="M51" s="57">
        <f t="shared" ref="M51:M68" si="19">SUM(G51:L51)</f>
        <v>0</v>
      </c>
    </row>
    <row r="52" spans="1:13" x14ac:dyDescent="0.35">
      <c r="A52" s="58" t="s">
        <v>32</v>
      </c>
      <c r="B52" s="59"/>
      <c r="C52" s="60"/>
      <c r="D52" s="61"/>
      <c r="E52" s="62"/>
      <c r="F52" s="59"/>
      <c r="G52" s="63">
        <f t="shared" ref="G52:M52" si="20">SUM(G44:G51)</f>
        <v>0</v>
      </c>
      <c r="H52" s="63">
        <f t="shared" si="20"/>
        <v>508.7</v>
      </c>
      <c r="I52" s="63">
        <f t="shared" si="20"/>
        <v>45.9</v>
      </c>
      <c r="J52" s="63">
        <f t="shared" si="20"/>
        <v>15.2</v>
      </c>
      <c r="K52" s="63">
        <f t="shared" si="20"/>
        <v>25.990000000000002</v>
      </c>
      <c r="L52" s="63">
        <f t="shared" si="20"/>
        <v>0</v>
      </c>
      <c r="M52" s="63">
        <f t="shared" si="20"/>
        <v>595.79</v>
      </c>
    </row>
    <row r="53" spans="1:13" x14ac:dyDescent="0.35">
      <c r="A53" s="54" t="s">
        <v>24</v>
      </c>
      <c r="B53" s="54" t="s">
        <v>25</v>
      </c>
      <c r="C53" s="36">
        <v>45764</v>
      </c>
      <c r="D53" s="46" t="s">
        <v>72</v>
      </c>
      <c r="E53" s="36">
        <v>45762</v>
      </c>
      <c r="F53" s="37" t="s">
        <v>73</v>
      </c>
      <c r="G53" s="38"/>
      <c r="H53" s="38"/>
      <c r="I53" s="38">
        <v>12.03</v>
      </c>
      <c r="J53" s="38"/>
      <c r="K53" s="38">
        <v>7.5</v>
      </c>
      <c r="L53" s="38"/>
      <c r="M53" s="57">
        <f t="shared" si="19"/>
        <v>19.53</v>
      </c>
    </row>
    <row r="54" spans="1:13" x14ac:dyDescent="0.35">
      <c r="A54" s="54" t="s">
        <v>24</v>
      </c>
      <c r="B54" s="54" t="s">
        <v>25</v>
      </c>
      <c r="C54" s="36">
        <v>45779</v>
      </c>
      <c r="D54" s="54" t="s">
        <v>74</v>
      </c>
      <c r="E54" s="36">
        <v>45776</v>
      </c>
      <c r="F54" s="37" t="s">
        <v>27</v>
      </c>
      <c r="G54" s="38"/>
      <c r="H54" s="38">
        <f>39.85+196+213-409</f>
        <v>39.850000000000023</v>
      </c>
      <c r="I54" s="38"/>
      <c r="J54" s="38">
        <v>8</v>
      </c>
      <c r="K54" s="38">
        <v>148</v>
      </c>
      <c r="L54" s="38"/>
      <c r="M54" s="57">
        <f t="shared" si="19"/>
        <v>195.85000000000002</v>
      </c>
    </row>
    <row r="55" spans="1:13" x14ac:dyDescent="0.35">
      <c r="A55" s="54" t="s">
        <v>24</v>
      </c>
      <c r="B55" s="54" t="s">
        <v>25</v>
      </c>
      <c r="C55" s="36">
        <v>45813</v>
      </c>
      <c r="D55" s="54" t="s">
        <v>75</v>
      </c>
      <c r="E55" s="36">
        <v>45810</v>
      </c>
      <c r="F55" s="37" t="s">
        <v>27</v>
      </c>
      <c r="G55" s="38"/>
      <c r="H55" s="38">
        <v>409.2</v>
      </c>
      <c r="I55" s="38"/>
      <c r="J55" s="38"/>
      <c r="K55" s="38">
        <v>39.299999999999997</v>
      </c>
      <c r="L55" s="38"/>
      <c r="M55" s="57">
        <f t="shared" si="19"/>
        <v>448.5</v>
      </c>
    </row>
    <row r="56" spans="1:13" x14ac:dyDescent="0.35">
      <c r="A56" s="54" t="s">
        <v>24</v>
      </c>
      <c r="B56" s="54" t="s">
        <v>25</v>
      </c>
      <c r="C56" s="36">
        <v>45821</v>
      </c>
      <c r="D56" s="54" t="s">
        <v>56</v>
      </c>
      <c r="E56" s="36">
        <v>45777</v>
      </c>
      <c r="F56" s="37" t="s">
        <v>27</v>
      </c>
      <c r="G56" s="38"/>
      <c r="H56" s="38"/>
      <c r="I56" s="38"/>
      <c r="J56" s="38"/>
      <c r="K56" s="38">
        <v>183.99</v>
      </c>
      <c r="L56" s="38">
        <v>100</v>
      </c>
      <c r="M56" s="57">
        <f t="shared" si="19"/>
        <v>283.99</v>
      </c>
    </row>
    <row r="57" spans="1:13" x14ac:dyDescent="0.35">
      <c r="A57" s="54" t="s">
        <v>24</v>
      </c>
      <c r="B57" s="54" t="s">
        <v>25</v>
      </c>
      <c r="C57" s="36">
        <v>45821</v>
      </c>
      <c r="D57" s="54" t="s">
        <v>56</v>
      </c>
      <c r="E57" s="36">
        <v>45818</v>
      </c>
      <c r="F57" s="37" t="s">
        <v>27</v>
      </c>
      <c r="G57" s="38"/>
      <c r="H57" s="38">
        <v>292.10000000000002</v>
      </c>
      <c r="I57" s="38"/>
      <c r="J57" s="38"/>
      <c r="K57" s="38">
        <v>48.36</v>
      </c>
      <c r="L57" s="38"/>
      <c r="M57" s="57">
        <f t="shared" si="19"/>
        <v>340.46000000000004</v>
      </c>
    </row>
    <row r="58" spans="1:13" x14ac:dyDescent="0.35">
      <c r="A58" s="54" t="s">
        <v>24</v>
      </c>
      <c r="B58" s="54" t="s">
        <v>25</v>
      </c>
      <c r="C58" s="36">
        <v>45835</v>
      </c>
      <c r="D58" s="54" t="s">
        <v>58</v>
      </c>
      <c r="E58" s="36">
        <v>45834</v>
      </c>
      <c r="F58" s="37" t="s">
        <v>27</v>
      </c>
      <c r="G58" s="38"/>
      <c r="H58" s="38"/>
      <c r="I58" s="38"/>
      <c r="J58" s="38"/>
      <c r="K58" s="38">
        <v>9.6</v>
      </c>
      <c r="L58" s="38"/>
      <c r="M58" s="57">
        <f t="shared" si="19"/>
        <v>9.6</v>
      </c>
    </row>
    <row r="59" spans="1:13" x14ac:dyDescent="0.35">
      <c r="A59" s="54" t="s">
        <v>24</v>
      </c>
      <c r="B59" s="54" t="s">
        <v>25</v>
      </c>
      <c r="C59" s="36"/>
      <c r="D59" s="54"/>
      <c r="E59" s="36"/>
      <c r="F59" s="37"/>
      <c r="G59" s="38"/>
      <c r="H59" s="38"/>
      <c r="I59" s="38"/>
      <c r="J59" s="38"/>
      <c r="K59" s="38"/>
      <c r="L59" s="38"/>
      <c r="M59" s="57">
        <f t="shared" si="19"/>
        <v>0</v>
      </c>
    </row>
    <row r="60" spans="1:13" x14ac:dyDescent="0.35">
      <c r="A60" s="54" t="s">
        <v>24</v>
      </c>
      <c r="B60" s="54" t="s">
        <v>25</v>
      </c>
      <c r="C60" s="36"/>
      <c r="D60" s="46"/>
      <c r="E60" s="36"/>
      <c r="F60" s="37"/>
      <c r="G60" s="38"/>
      <c r="H60" s="38"/>
      <c r="I60" s="38"/>
      <c r="J60" s="38"/>
      <c r="K60" s="38"/>
      <c r="L60" s="38"/>
      <c r="M60" s="57">
        <f t="shared" si="19"/>
        <v>0</v>
      </c>
    </row>
    <row r="61" spans="1:13" x14ac:dyDescent="0.35">
      <c r="A61" s="54" t="s">
        <v>24</v>
      </c>
      <c r="B61" s="54" t="s">
        <v>25</v>
      </c>
      <c r="C61" s="36"/>
      <c r="D61" s="54"/>
      <c r="E61" s="36"/>
      <c r="F61" s="37"/>
      <c r="G61" s="38"/>
      <c r="H61" s="38"/>
      <c r="I61" s="38"/>
      <c r="J61" s="38"/>
      <c r="K61" s="38"/>
      <c r="L61" s="38"/>
      <c r="M61" s="57">
        <f t="shared" si="19"/>
        <v>0</v>
      </c>
    </row>
    <row r="62" spans="1:13" x14ac:dyDescent="0.35">
      <c r="A62" s="54" t="s">
        <v>24</v>
      </c>
      <c r="B62" s="54" t="s">
        <v>25</v>
      </c>
      <c r="C62" s="36"/>
      <c r="D62" s="54"/>
      <c r="E62" s="36"/>
      <c r="F62" s="37"/>
      <c r="G62" s="38"/>
      <c r="H62" s="38"/>
      <c r="I62" s="38"/>
      <c r="J62" s="38"/>
      <c r="K62" s="38"/>
      <c r="L62" s="38"/>
      <c r="M62" s="57">
        <f t="shared" si="19"/>
        <v>0</v>
      </c>
    </row>
    <row r="63" spans="1:13" x14ac:dyDescent="0.35">
      <c r="A63" s="54" t="s">
        <v>24</v>
      </c>
      <c r="B63" s="54" t="s">
        <v>25</v>
      </c>
      <c r="C63" s="36"/>
      <c r="D63" s="54"/>
      <c r="E63" s="36"/>
      <c r="F63" s="37"/>
      <c r="G63" s="38"/>
      <c r="H63" s="38"/>
      <c r="I63" s="38"/>
      <c r="J63" s="38"/>
      <c r="K63" s="38"/>
      <c r="L63" s="38"/>
      <c r="M63" s="57">
        <f t="shared" si="19"/>
        <v>0</v>
      </c>
    </row>
    <row r="64" spans="1:13" x14ac:dyDescent="0.35">
      <c r="A64" s="54" t="s">
        <v>24</v>
      </c>
      <c r="B64" s="54" t="s">
        <v>25</v>
      </c>
      <c r="C64" s="36"/>
      <c r="D64" s="54"/>
      <c r="E64" s="36"/>
      <c r="F64" s="37"/>
      <c r="G64" s="38"/>
      <c r="H64" s="38"/>
      <c r="I64" s="38"/>
      <c r="J64" s="38"/>
      <c r="K64" s="38"/>
      <c r="L64" s="38"/>
      <c r="M64" s="57">
        <f t="shared" si="19"/>
        <v>0</v>
      </c>
    </row>
    <row r="65" spans="1:17" x14ac:dyDescent="0.35">
      <c r="A65" s="54" t="s">
        <v>24</v>
      </c>
      <c r="B65" s="54" t="s">
        <v>25</v>
      </c>
      <c r="C65" s="36"/>
      <c r="D65" s="54"/>
      <c r="E65" s="36"/>
      <c r="F65" s="37"/>
      <c r="G65" s="38"/>
      <c r="H65" s="38"/>
      <c r="I65" s="38"/>
      <c r="J65" s="38"/>
      <c r="K65" s="38"/>
      <c r="L65" s="38"/>
      <c r="M65" s="57">
        <f t="shared" si="19"/>
        <v>0</v>
      </c>
    </row>
    <row r="66" spans="1:17" x14ac:dyDescent="0.35">
      <c r="A66" s="54" t="s">
        <v>24</v>
      </c>
      <c r="B66" s="54" t="s">
        <v>25</v>
      </c>
      <c r="C66" s="36"/>
      <c r="D66" s="54"/>
      <c r="E66" s="36"/>
      <c r="F66" s="37"/>
      <c r="G66" s="38"/>
      <c r="H66" s="38"/>
      <c r="I66" s="38"/>
      <c r="J66" s="38"/>
      <c r="K66" s="38"/>
      <c r="L66" s="38"/>
      <c r="M66" s="57">
        <f t="shared" si="19"/>
        <v>0</v>
      </c>
    </row>
    <row r="67" spans="1:17" x14ac:dyDescent="0.35">
      <c r="A67" s="54" t="s">
        <v>24</v>
      </c>
      <c r="B67" s="54" t="s">
        <v>25</v>
      </c>
      <c r="C67" s="36"/>
      <c r="D67" s="46"/>
      <c r="E67" s="36"/>
      <c r="F67" s="37"/>
      <c r="G67" s="38"/>
      <c r="H67" s="38"/>
      <c r="I67" s="38"/>
      <c r="J67" s="38"/>
      <c r="K67" s="38"/>
      <c r="L67" s="38"/>
      <c r="M67" s="57">
        <f t="shared" si="19"/>
        <v>0</v>
      </c>
    </row>
    <row r="68" spans="1:17" x14ac:dyDescent="0.35">
      <c r="A68" s="54" t="s">
        <v>24</v>
      </c>
      <c r="B68" s="54" t="s">
        <v>25</v>
      </c>
      <c r="C68" s="36"/>
      <c r="D68" s="54"/>
      <c r="E68" s="36"/>
      <c r="F68" s="37"/>
      <c r="G68" s="38"/>
      <c r="H68" s="38"/>
      <c r="I68" s="38"/>
      <c r="J68" s="38"/>
      <c r="K68" s="38"/>
      <c r="L68" s="38"/>
      <c r="M68" s="57">
        <f t="shared" si="19"/>
        <v>0</v>
      </c>
    </row>
    <row r="69" spans="1:17" x14ac:dyDescent="0.35">
      <c r="A69" s="58" t="s">
        <v>24</v>
      </c>
      <c r="B69" s="59"/>
      <c r="C69" s="60"/>
      <c r="D69" s="61"/>
      <c r="E69" s="62"/>
      <c r="F69" s="59"/>
      <c r="G69" s="63">
        <f t="shared" ref="G69:M69" si="21">SUM(G53:G68)</f>
        <v>0</v>
      </c>
      <c r="H69" s="63">
        <f t="shared" si="21"/>
        <v>741.15000000000009</v>
      </c>
      <c r="I69" s="63">
        <f t="shared" si="21"/>
        <v>12.03</v>
      </c>
      <c r="J69" s="63">
        <f t="shared" si="21"/>
        <v>8</v>
      </c>
      <c r="K69" s="63">
        <f t="shared" si="21"/>
        <v>436.75000000000006</v>
      </c>
      <c r="L69" s="63">
        <f t="shared" si="21"/>
        <v>100</v>
      </c>
      <c r="M69" s="63">
        <f t="shared" si="21"/>
        <v>1297.9299999999998</v>
      </c>
      <c r="Q69" s="2"/>
    </row>
    <row r="70" spans="1:17" x14ac:dyDescent="0.35">
      <c r="A70" s="54" t="s">
        <v>23</v>
      </c>
      <c r="B70" s="54" t="s">
        <v>33</v>
      </c>
      <c r="C70" s="36">
        <v>45749</v>
      </c>
      <c r="D70" s="54" t="s">
        <v>57</v>
      </c>
      <c r="E70" s="36">
        <v>45743</v>
      </c>
      <c r="F70" s="37" t="s">
        <v>27</v>
      </c>
      <c r="G70" s="89"/>
      <c r="H70" s="89">
        <v>10</v>
      </c>
      <c r="I70" s="89">
        <v>10.220000000000001</v>
      </c>
      <c r="J70" s="89"/>
      <c r="K70" s="89">
        <v>14.98</v>
      </c>
      <c r="L70" s="38"/>
      <c r="M70" s="57">
        <f>SUM(G70:L70)</f>
        <v>35.200000000000003</v>
      </c>
      <c r="Q70" s="2"/>
    </row>
    <row r="71" spans="1:17" x14ac:dyDescent="0.35">
      <c r="A71" s="54" t="s">
        <v>23</v>
      </c>
      <c r="B71" s="54" t="s">
        <v>33</v>
      </c>
      <c r="C71" s="36">
        <v>45820</v>
      </c>
      <c r="D71" s="46" t="s">
        <v>60</v>
      </c>
      <c r="E71" s="36">
        <v>45818</v>
      </c>
      <c r="F71" s="37" t="s">
        <v>27</v>
      </c>
      <c r="G71" s="89">
        <v>352.4</v>
      </c>
      <c r="H71" s="89"/>
      <c r="I71" s="89">
        <f>7.84+68.13</f>
        <v>75.97</v>
      </c>
      <c r="J71" s="89"/>
      <c r="K71" s="89">
        <v>2.4</v>
      </c>
      <c r="L71" s="38"/>
      <c r="M71" s="57">
        <f>SUM(G71:L71)</f>
        <v>430.77</v>
      </c>
      <c r="Q71" s="2"/>
    </row>
    <row r="72" spans="1:17" x14ac:dyDescent="0.35">
      <c r="A72" s="54" t="s">
        <v>23</v>
      </c>
      <c r="B72" s="54" t="s">
        <v>33</v>
      </c>
      <c r="C72" s="36">
        <v>45777</v>
      </c>
      <c r="D72" s="46" t="s">
        <v>56</v>
      </c>
      <c r="E72" s="36">
        <v>45698</v>
      </c>
      <c r="F72" s="37" t="s">
        <v>27</v>
      </c>
      <c r="G72" s="89"/>
      <c r="H72" s="89"/>
      <c r="I72" s="89"/>
      <c r="J72" s="89">
        <v>51.1</v>
      </c>
      <c r="K72" s="89"/>
      <c r="L72" s="38"/>
      <c r="M72" s="57">
        <f t="shared" ref="M71:M82" si="22">SUM(G72:L72)</f>
        <v>51.1</v>
      </c>
      <c r="Q72" s="2"/>
    </row>
    <row r="73" spans="1:17" x14ac:dyDescent="0.35">
      <c r="A73" s="54" t="s">
        <v>23</v>
      </c>
      <c r="B73" s="54" t="s">
        <v>33</v>
      </c>
      <c r="C73" s="36">
        <v>45763</v>
      </c>
      <c r="D73" s="46" t="s">
        <v>56</v>
      </c>
      <c r="E73" s="36">
        <v>45790</v>
      </c>
      <c r="F73" s="37" t="s">
        <v>27</v>
      </c>
      <c r="G73" s="89">
        <v>944.7</v>
      </c>
      <c r="H73" s="89"/>
      <c r="I73" s="89"/>
      <c r="J73" s="89"/>
      <c r="K73" s="89">
        <v>420.98</v>
      </c>
      <c r="L73" s="38"/>
      <c r="M73" s="57">
        <f t="shared" si="22"/>
        <v>1365.68</v>
      </c>
      <c r="Q73" s="2"/>
    </row>
    <row r="74" spans="1:17" x14ac:dyDescent="0.35">
      <c r="A74" s="54" t="s">
        <v>23</v>
      </c>
      <c r="B74" s="54" t="s">
        <v>33</v>
      </c>
      <c r="C74" s="36">
        <v>45749</v>
      </c>
      <c r="D74" s="46" t="s">
        <v>56</v>
      </c>
      <c r="E74" s="36">
        <v>45776</v>
      </c>
      <c r="F74" s="37" t="s">
        <v>27</v>
      </c>
      <c r="G74" s="89">
        <v>435.35</v>
      </c>
      <c r="H74" s="89"/>
      <c r="I74" s="89">
        <v>65.989999999999995</v>
      </c>
      <c r="J74" s="89"/>
      <c r="K74" s="89">
        <v>344.98</v>
      </c>
      <c r="L74" s="38"/>
      <c r="M74" s="57">
        <f t="shared" si="22"/>
        <v>846.32</v>
      </c>
      <c r="Q74" s="2"/>
    </row>
    <row r="75" spans="1:17" x14ac:dyDescent="0.35">
      <c r="A75" s="54" t="s">
        <v>23</v>
      </c>
      <c r="B75" s="54" t="s">
        <v>33</v>
      </c>
      <c r="C75" s="36">
        <v>45784</v>
      </c>
      <c r="D75" s="46" t="s">
        <v>56</v>
      </c>
      <c r="E75" s="36">
        <v>45801</v>
      </c>
      <c r="F75" s="37" t="s">
        <v>27</v>
      </c>
      <c r="G75" s="89"/>
      <c r="H75" s="89"/>
      <c r="I75" s="89">
        <v>60.13</v>
      </c>
      <c r="J75" s="89"/>
      <c r="K75" s="89"/>
      <c r="L75" s="38"/>
      <c r="M75" s="57">
        <f t="shared" si="22"/>
        <v>60.13</v>
      </c>
      <c r="Q75" s="2"/>
    </row>
    <row r="76" spans="1:17" x14ac:dyDescent="0.35">
      <c r="A76" s="54" t="s">
        <v>23</v>
      </c>
      <c r="B76" s="54" t="s">
        <v>33</v>
      </c>
      <c r="C76" s="36"/>
      <c r="D76" s="54"/>
      <c r="E76" s="36"/>
      <c r="F76" s="37"/>
      <c r="G76" s="89"/>
      <c r="H76" s="89"/>
      <c r="I76" s="89"/>
      <c r="J76" s="89"/>
      <c r="K76" s="89"/>
      <c r="L76" s="38"/>
      <c r="M76" s="57">
        <f t="shared" si="22"/>
        <v>0</v>
      </c>
      <c r="Q76" s="2"/>
    </row>
    <row r="77" spans="1:17" x14ac:dyDescent="0.35">
      <c r="A77" s="54" t="s">
        <v>23</v>
      </c>
      <c r="B77" s="54" t="s">
        <v>33</v>
      </c>
      <c r="C77" s="36"/>
      <c r="D77" s="54"/>
      <c r="E77" s="36"/>
      <c r="F77" s="37"/>
      <c r="G77" s="89"/>
      <c r="H77" s="89"/>
      <c r="I77" s="89"/>
      <c r="J77" s="89"/>
      <c r="K77" s="89"/>
      <c r="L77" s="38"/>
      <c r="M77" s="57">
        <f t="shared" si="22"/>
        <v>0</v>
      </c>
      <c r="Q77" s="2"/>
    </row>
    <row r="78" spans="1:17" x14ac:dyDescent="0.35">
      <c r="A78" s="54" t="s">
        <v>23</v>
      </c>
      <c r="B78" s="54" t="s">
        <v>33</v>
      </c>
      <c r="C78" s="36"/>
      <c r="D78" s="54"/>
      <c r="E78" s="36"/>
      <c r="F78" s="37"/>
      <c r="G78" s="89"/>
      <c r="H78" s="89"/>
      <c r="I78" s="89"/>
      <c r="J78" s="89"/>
      <c r="K78" s="89"/>
      <c r="L78" s="38"/>
      <c r="M78" s="57">
        <f t="shared" si="22"/>
        <v>0</v>
      </c>
      <c r="Q78" s="2"/>
    </row>
    <row r="79" spans="1:17" x14ac:dyDescent="0.35">
      <c r="A79" s="54" t="s">
        <v>23</v>
      </c>
      <c r="B79" s="54" t="s">
        <v>33</v>
      </c>
      <c r="C79" s="36"/>
      <c r="D79" s="54"/>
      <c r="E79" s="36"/>
      <c r="F79" s="37"/>
      <c r="G79" s="89"/>
      <c r="H79" s="89"/>
      <c r="I79" s="89"/>
      <c r="J79" s="89"/>
      <c r="K79" s="89"/>
      <c r="L79" s="38"/>
      <c r="M79" s="57">
        <f t="shared" si="22"/>
        <v>0</v>
      </c>
      <c r="Q79" s="2"/>
    </row>
    <row r="80" spans="1:17" x14ac:dyDescent="0.35">
      <c r="A80" s="54" t="s">
        <v>23</v>
      </c>
      <c r="B80" s="54" t="s">
        <v>33</v>
      </c>
      <c r="C80" s="36"/>
      <c r="D80" s="54"/>
      <c r="E80" s="36"/>
      <c r="F80" s="37"/>
      <c r="G80" s="89"/>
      <c r="H80" s="89"/>
      <c r="I80" s="89"/>
      <c r="J80" s="89"/>
      <c r="K80" s="89"/>
      <c r="L80" s="38"/>
      <c r="M80" s="57">
        <f t="shared" si="22"/>
        <v>0</v>
      </c>
      <c r="Q80" s="2"/>
    </row>
    <row r="81" spans="1:17" x14ac:dyDescent="0.35">
      <c r="A81" s="54" t="s">
        <v>23</v>
      </c>
      <c r="B81" s="54" t="s">
        <v>33</v>
      </c>
      <c r="C81" s="36"/>
      <c r="D81" s="46"/>
      <c r="E81" s="36"/>
      <c r="F81" s="37"/>
      <c r="G81" s="89"/>
      <c r="H81" s="89"/>
      <c r="I81" s="89"/>
      <c r="J81" s="89"/>
      <c r="K81" s="89"/>
      <c r="L81" s="38"/>
      <c r="M81" s="57">
        <f t="shared" si="22"/>
        <v>0</v>
      </c>
      <c r="Q81" s="2"/>
    </row>
    <row r="82" spans="1:17" x14ac:dyDescent="0.35">
      <c r="A82" s="54" t="s">
        <v>23</v>
      </c>
      <c r="B82" s="54" t="s">
        <v>33</v>
      </c>
      <c r="C82" s="36"/>
      <c r="D82" s="54"/>
      <c r="E82" s="36"/>
      <c r="F82" s="37"/>
      <c r="G82" s="89"/>
      <c r="H82" s="89"/>
      <c r="I82" s="89"/>
      <c r="J82" s="89"/>
      <c r="K82" s="89"/>
      <c r="L82" s="38"/>
      <c r="M82" s="57">
        <f t="shared" si="22"/>
        <v>0</v>
      </c>
      <c r="Q82" s="2"/>
    </row>
    <row r="83" spans="1:17" x14ac:dyDescent="0.35">
      <c r="A83" s="58" t="s">
        <v>23</v>
      </c>
      <c r="B83" s="59"/>
      <c r="C83" s="60"/>
      <c r="D83" s="61"/>
      <c r="E83" s="62"/>
      <c r="F83" s="59"/>
      <c r="G83" s="63">
        <f>SUM(G70:G82)</f>
        <v>1732.4499999999998</v>
      </c>
      <c r="H83" s="63">
        <f t="shared" ref="H83:L83" si="23">SUM(H70:H82)</f>
        <v>10</v>
      </c>
      <c r="I83" s="63">
        <f t="shared" si="23"/>
        <v>212.31</v>
      </c>
      <c r="J83" s="63">
        <f t="shared" si="23"/>
        <v>51.1</v>
      </c>
      <c r="K83" s="63">
        <f t="shared" si="23"/>
        <v>783.34</v>
      </c>
      <c r="L83" s="63">
        <f t="shared" si="23"/>
        <v>0</v>
      </c>
      <c r="M83" s="63">
        <f>SUM(M70:M82)</f>
        <v>2789.2000000000003</v>
      </c>
      <c r="Q83" s="2"/>
    </row>
    <row r="84" spans="1:17" x14ac:dyDescent="0.35">
      <c r="A84" s="35" t="s">
        <v>67</v>
      </c>
      <c r="B84" s="35" t="s">
        <v>66</v>
      </c>
      <c r="C84" s="36">
        <v>45755</v>
      </c>
      <c r="D84" s="54" t="s">
        <v>56</v>
      </c>
      <c r="E84" s="36">
        <v>45743</v>
      </c>
      <c r="F84" s="37" t="s">
        <v>27</v>
      </c>
      <c r="G84" s="38"/>
      <c r="H84" s="38"/>
      <c r="I84" s="38">
        <v>8</v>
      </c>
      <c r="J84" s="38"/>
      <c r="K84" s="38"/>
      <c r="L84" s="38"/>
      <c r="M84" s="38">
        <f t="shared" ref="M84:M88" si="24">SUM(G84:L84)</f>
        <v>8</v>
      </c>
    </row>
    <row r="85" spans="1:17" x14ac:dyDescent="0.35">
      <c r="A85" s="35" t="s">
        <v>67</v>
      </c>
      <c r="B85" s="35" t="s">
        <v>66</v>
      </c>
      <c r="C85" s="36">
        <v>45783</v>
      </c>
      <c r="D85" s="54" t="s">
        <v>56</v>
      </c>
      <c r="E85" s="36">
        <v>45778</v>
      </c>
      <c r="F85" s="37" t="s">
        <v>27</v>
      </c>
      <c r="G85" s="38"/>
      <c r="H85" s="38">
        <v>55</v>
      </c>
      <c r="I85" s="38">
        <v>16.600000000000001</v>
      </c>
      <c r="J85" s="38"/>
      <c r="K85" s="38"/>
      <c r="L85" s="38"/>
      <c r="M85" s="38">
        <f t="shared" si="24"/>
        <v>71.599999999999994</v>
      </c>
    </row>
    <row r="86" spans="1:17" x14ac:dyDescent="0.35">
      <c r="A86" s="35" t="s">
        <v>67</v>
      </c>
      <c r="B86" s="35" t="s">
        <v>66</v>
      </c>
      <c r="C86" s="36">
        <v>45825</v>
      </c>
      <c r="D86" s="54" t="s">
        <v>55</v>
      </c>
      <c r="E86" s="36">
        <v>45818</v>
      </c>
      <c r="F86" s="37" t="s">
        <v>27</v>
      </c>
      <c r="G86" s="38"/>
      <c r="H86" s="38">
        <v>55</v>
      </c>
      <c r="I86" s="38">
        <v>16.399999999999999</v>
      </c>
      <c r="J86" s="38"/>
      <c r="K86" s="38"/>
      <c r="L86" s="38"/>
      <c r="M86" s="38">
        <f t="shared" si="24"/>
        <v>71.400000000000006</v>
      </c>
    </row>
    <row r="87" spans="1:17" x14ac:dyDescent="0.35">
      <c r="A87" s="35" t="s">
        <v>67</v>
      </c>
      <c r="B87" s="35" t="s">
        <v>66</v>
      </c>
      <c r="C87" s="36">
        <v>45832</v>
      </c>
      <c r="D87" s="54" t="s">
        <v>78</v>
      </c>
      <c r="E87" s="36">
        <v>45827</v>
      </c>
      <c r="F87" s="37" t="s">
        <v>77</v>
      </c>
      <c r="G87" s="38"/>
      <c r="H87" s="38"/>
      <c r="I87" s="38">
        <f>54+27.1</f>
        <v>81.099999999999994</v>
      </c>
      <c r="J87" s="38"/>
      <c r="K87" s="38"/>
      <c r="L87" s="38"/>
      <c r="M87" s="38">
        <f t="shared" si="24"/>
        <v>81.099999999999994</v>
      </c>
    </row>
    <row r="88" spans="1:17" x14ac:dyDescent="0.35">
      <c r="A88" s="35" t="s">
        <v>67</v>
      </c>
      <c r="B88" s="35" t="s">
        <v>66</v>
      </c>
      <c r="C88" s="36">
        <v>45789</v>
      </c>
      <c r="D88" s="35" t="s">
        <v>56</v>
      </c>
      <c r="E88" s="36">
        <v>45792</v>
      </c>
      <c r="F88" s="37" t="s">
        <v>27</v>
      </c>
      <c r="G88" s="38"/>
      <c r="H88" s="38">
        <v>27.5</v>
      </c>
      <c r="I88" s="38"/>
      <c r="J88" s="38"/>
      <c r="K88" s="38"/>
      <c r="L88" s="38"/>
      <c r="M88" s="38">
        <f t="shared" si="24"/>
        <v>27.5</v>
      </c>
    </row>
    <row r="89" spans="1:17" x14ac:dyDescent="0.35">
      <c r="A89" s="40" t="s">
        <v>65</v>
      </c>
      <c r="B89" s="39"/>
      <c r="C89" s="41"/>
      <c r="D89" s="42"/>
      <c r="E89" s="43"/>
      <c r="F89" s="39"/>
      <c r="G89" s="44">
        <f>SUM(G84:G88)</f>
        <v>0</v>
      </c>
      <c r="H89" s="44">
        <f>SUM(H84:H88)</f>
        <v>137.5</v>
      </c>
      <c r="I89" s="44">
        <f t="shared" ref="I89:M89" si="25">SUM(I84:I88)</f>
        <v>122.1</v>
      </c>
      <c r="J89" s="44">
        <f t="shared" si="25"/>
        <v>0</v>
      </c>
      <c r="K89" s="44">
        <f t="shared" si="25"/>
        <v>0</v>
      </c>
      <c r="L89" s="44">
        <f t="shared" si="25"/>
        <v>0</v>
      </c>
      <c r="M89" s="44">
        <f t="shared" si="25"/>
        <v>259.60000000000002</v>
      </c>
    </row>
    <row r="90" spans="1:17" ht="13.9" thickBot="1" x14ac:dyDescent="0.4">
      <c r="A90" s="3"/>
      <c r="B90" s="3"/>
      <c r="C90" s="4"/>
      <c r="D90" s="3"/>
      <c r="E90" s="3"/>
      <c r="F90" s="5"/>
      <c r="G90" s="6"/>
      <c r="H90" s="6"/>
      <c r="I90" s="6"/>
      <c r="J90" s="6"/>
      <c r="K90" s="6"/>
      <c r="L90" s="6"/>
      <c r="M90" s="38">
        <f>M7+M9+M11+M14+M16+M19+M24+M27+M43+M52+M69+M89+M83+M30+M33+M22</f>
        <v>6517.67</v>
      </c>
    </row>
    <row r="91" spans="1:17" ht="14.25" thickTop="1" thickBot="1" x14ac:dyDescent="0.4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</row>
    <row r="92" spans="1:17" ht="13.9" thickBot="1" x14ac:dyDescent="0.4">
      <c r="F92" s="13" t="s">
        <v>11</v>
      </c>
      <c r="G92" s="14"/>
      <c r="H92" s="14"/>
      <c r="I92" s="14"/>
      <c r="J92" s="14"/>
      <c r="K92" s="14"/>
      <c r="L92" s="14"/>
      <c r="M92" s="15"/>
    </row>
    <row r="93" spans="1:17" ht="38.25" x14ac:dyDescent="0.35">
      <c r="F93" s="16"/>
      <c r="G93" s="16" t="s">
        <v>6</v>
      </c>
      <c r="H93" s="16" t="s">
        <v>7</v>
      </c>
      <c r="I93" s="16" t="s">
        <v>40</v>
      </c>
      <c r="J93" s="16" t="s">
        <v>21</v>
      </c>
      <c r="K93" s="16" t="s">
        <v>39</v>
      </c>
      <c r="L93" s="16" t="s">
        <v>9</v>
      </c>
      <c r="M93" s="16" t="s">
        <v>10</v>
      </c>
    </row>
    <row r="94" spans="1:17" x14ac:dyDescent="0.35">
      <c r="F94" s="20" t="s">
        <v>13</v>
      </c>
      <c r="G94" s="21">
        <f>G7+G9+G11+G14+G16+G19+G24+G27+G30+G33+M22</f>
        <v>661.25</v>
      </c>
      <c r="H94" s="21">
        <f t="shared" ref="H94:L94" si="26">H7+H9+H11+H14+H16+H19+H24+H27+H30+H33+N22</f>
        <v>395.57999999999993</v>
      </c>
      <c r="I94" s="21">
        <f t="shared" si="26"/>
        <v>37.18</v>
      </c>
      <c r="J94" s="21">
        <f t="shared" si="26"/>
        <v>10.99</v>
      </c>
      <c r="K94" s="21">
        <f t="shared" si="26"/>
        <v>146.05000000000001</v>
      </c>
      <c r="L94" s="21">
        <f t="shared" si="26"/>
        <v>0</v>
      </c>
      <c r="M94" s="21">
        <f>SUM(G94:L94)</f>
        <v>1251.05</v>
      </c>
    </row>
    <row r="95" spans="1:17" x14ac:dyDescent="0.35">
      <c r="F95" s="20" t="s">
        <v>19</v>
      </c>
      <c r="G95" s="21">
        <f>G43+G52+G69+G89+G83</f>
        <v>1732.4499999999998</v>
      </c>
      <c r="H95" s="21">
        <f t="shared" ref="H95:M95" si="27">H43+H52+H69+H89+H83</f>
        <v>1721.45</v>
      </c>
      <c r="I95" s="21">
        <f t="shared" si="27"/>
        <v>392.34000000000003</v>
      </c>
      <c r="J95" s="21">
        <f t="shared" si="27"/>
        <v>74.3</v>
      </c>
      <c r="K95" s="21">
        <f t="shared" si="27"/>
        <v>1246.0800000000002</v>
      </c>
      <c r="L95" s="21">
        <f t="shared" si="27"/>
        <v>100</v>
      </c>
      <c r="M95" s="21">
        <f t="shared" si="27"/>
        <v>5266.62</v>
      </c>
    </row>
    <row r="96" spans="1:17" x14ac:dyDescent="0.35">
      <c r="F96" s="22" t="s">
        <v>15</v>
      </c>
      <c r="G96" s="23">
        <f>SUM(G94:G95)</f>
        <v>2393.6999999999998</v>
      </c>
      <c r="H96" s="23">
        <f t="shared" ref="H96:L96" si="28">SUM(H94:H95)</f>
        <v>2117.0299999999997</v>
      </c>
      <c r="I96" s="23">
        <f t="shared" si="28"/>
        <v>429.52000000000004</v>
      </c>
      <c r="J96" s="23">
        <f t="shared" si="28"/>
        <v>85.289999999999992</v>
      </c>
      <c r="K96" s="23">
        <f t="shared" si="28"/>
        <v>1392.13</v>
      </c>
      <c r="L96" s="23">
        <f t="shared" si="28"/>
        <v>100</v>
      </c>
      <c r="M96" s="24">
        <f>SUM(G96:L96)</f>
        <v>6517.67</v>
      </c>
    </row>
    <row r="98" spans="13:13" x14ac:dyDescent="0.35">
      <c r="M98" s="10"/>
    </row>
  </sheetData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6"/>
  <sheetViews>
    <sheetView zoomScaleNormal="100" workbookViewId="0">
      <pane xSplit="1" ySplit="2" topLeftCell="B40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9.1328125" defaultRowHeight="13.5" x14ac:dyDescent="0.35"/>
  <cols>
    <col min="1" max="1" width="22" style="1" customWidth="1"/>
    <col min="2" max="2" width="29.86328125" style="1" customWidth="1"/>
    <col min="3" max="3" width="25.265625" style="1" customWidth="1"/>
    <col min="4" max="4" width="33" style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4" width="9.1328125" style="1"/>
    <col min="15" max="15" width="10" style="1" customWidth="1"/>
    <col min="16" max="18" width="9.1328125" style="1"/>
    <col min="19" max="19" width="17" style="1" customWidth="1"/>
    <col min="20" max="16384" width="9.1328125" style="1"/>
  </cols>
  <sheetData>
    <row r="1" spans="1:13" ht="22.9" x14ac:dyDescent="0.65">
      <c r="A1" s="29" t="s">
        <v>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8.25" x14ac:dyDescent="0.35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40</v>
      </c>
      <c r="J2" s="34" t="s">
        <v>21</v>
      </c>
      <c r="K2" s="34" t="s">
        <v>39</v>
      </c>
      <c r="L2" s="34" t="s">
        <v>9</v>
      </c>
      <c r="M2" s="34" t="s">
        <v>10</v>
      </c>
    </row>
    <row r="3" spans="1:13" x14ac:dyDescent="0.35">
      <c r="A3" s="54" t="s">
        <v>30</v>
      </c>
      <c r="B3" s="54" t="s">
        <v>26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ht="15" x14ac:dyDescent="0.4">
      <c r="A4" s="45" t="s">
        <v>30</v>
      </c>
      <c r="B4" s="39"/>
      <c r="C4" s="41"/>
      <c r="D4" s="42"/>
      <c r="E4" s="43"/>
      <c r="F4" s="39"/>
      <c r="G4" s="44">
        <f>SUM(G3)</f>
        <v>0</v>
      </c>
      <c r="H4" s="44">
        <f t="shared" ref="H4:M4" si="0">SUM(H3)</f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</row>
    <row r="5" spans="1:13" x14ac:dyDescent="0.35">
      <c r="A5" s="54" t="s">
        <v>59</v>
      </c>
      <c r="B5" s="54" t="s">
        <v>26</v>
      </c>
      <c r="C5" s="36"/>
      <c r="D5" s="35"/>
      <c r="E5" s="36"/>
      <c r="F5" s="37"/>
      <c r="G5" s="38"/>
      <c r="H5" s="38"/>
      <c r="I5" s="38"/>
      <c r="J5" s="38"/>
      <c r="K5" s="38"/>
      <c r="L5" s="38"/>
      <c r="M5" s="38">
        <f t="shared" ref="M5:M6" si="1">SUM(G5:L5)</f>
        <v>0</v>
      </c>
    </row>
    <row r="6" spans="1:13" x14ac:dyDescent="0.35">
      <c r="A6" s="54" t="s">
        <v>59</v>
      </c>
      <c r="B6" s="54" t="s">
        <v>26</v>
      </c>
      <c r="C6" s="36"/>
      <c r="D6" s="46"/>
      <c r="E6" s="36"/>
      <c r="F6" s="37"/>
      <c r="G6" s="38"/>
      <c r="H6" s="38"/>
      <c r="I6" s="38"/>
      <c r="J6" s="38"/>
      <c r="K6" s="38"/>
      <c r="L6" s="38"/>
      <c r="M6" s="38">
        <f t="shared" si="1"/>
        <v>0</v>
      </c>
    </row>
    <row r="7" spans="1:13" ht="15" x14ac:dyDescent="0.4">
      <c r="A7" s="91" t="str">
        <f>A5</f>
        <v>Anderson, Mhairi</v>
      </c>
      <c r="B7" s="59"/>
      <c r="C7" s="41"/>
      <c r="D7" s="42"/>
      <c r="E7" s="43"/>
      <c r="F7" s="39"/>
      <c r="G7" s="44">
        <f t="shared" ref="G7:M7" si="2">SUM(G5:G6)</f>
        <v>0</v>
      </c>
      <c r="H7" s="44">
        <f t="shared" si="2"/>
        <v>0</v>
      </c>
      <c r="I7" s="44">
        <f t="shared" si="2"/>
        <v>0</v>
      </c>
      <c r="J7" s="44">
        <f t="shared" si="2"/>
        <v>0</v>
      </c>
      <c r="K7" s="44">
        <f t="shared" si="2"/>
        <v>0</v>
      </c>
      <c r="L7" s="44">
        <f t="shared" si="2"/>
        <v>0</v>
      </c>
      <c r="M7" s="44">
        <f t="shared" si="2"/>
        <v>0</v>
      </c>
    </row>
    <row r="8" spans="1:13" x14ac:dyDescent="0.35">
      <c r="A8" s="54"/>
      <c r="B8" s="54" t="s">
        <v>26</v>
      </c>
      <c r="C8" s="36"/>
      <c r="D8" s="35"/>
      <c r="E8" s="36"/>
      <c r="F8" s="37"/>
      <c r="G8" s="38"/>
      <c r="H8" s="38"/>
      <c r="I8" s="38"/>
      <c r="J8" s="38"/>
      <c r="K8" s="38"/>
      <c r="L8" s="38"/>
      <c r="M8" s="38">
        <f>SUM(G8:L8)</f>
        <v>0</v>
      </c>
    </row>
    <row r="9" spans="1:13" ht="15" x14ac:dyDescent="0.4">
      <c r="A9" s="45"/>
      <c r="B9" s="39"/>
      <c r="C9" s="41"/>
      <c r="D9" s="42"/>
      <c r="E9" s="43"/>
      <c r="F9" s="39"/>
      <c r="G9" s="44">
        <f>SUM(G7)</f>
        <v>0</v>
      </c>
      <c r="H9" s="44">
        <f t="shared" ref="H9:M9" si="3">SUM(H7)</f>
        <v>0</v>
      </c>
      <c r="I9" s="44">
        <f t="shared" si="3"/>
        <v>0</v>
      </c>
      <c r="J9" s="44">
        <f t="shared" si="3"/>
        <v>0</v>
      </c>
      <c r="K9" s="44">
        <f t="shared" si="3"/>
        <v>0</v>
      </c>
      <c r="L9" s="44">
        <f t="shared" si="3"/>
        <v>0</v>
      </c>
      <c r="M9" s="44">
        <f t="shared" si="3"/>
        <v>0</v>
      </c>
    </row>
    <row r="10" spans="1:13" x14ac:dyDescent="0.35">
      <c r="A10" s="54" t="s">
        <v>29</v>
      </c>
      <c r="B10" s="54" t="s">
        <v>26</v>
      </c>
      <c r="C10" s="36"/>
      <c r="D10" s="35"/>
      <c r="E10" s="36"/>
      <c r="F10" s="37"/>
      <c r="G10" s="38"/>
      <c r="H10" s="38"/>
      <c r="I10" s="38"/>
      <c r="J10" s="38"/>
      <c r="K10" s="38"/>
      <c r="L10" s="38"/>
      <c r="M10" s="38">
        <f>SUM(G10:L10)</f>
        <v>0</v>
      </c>
    </row>
    <row r="11" spans="1:13" ht="15" x14ac:dyDescent="0.4">
      <c r="A11" s="45" t="s">
        <v>29</v>
      </c>
      <c r="B11" s="39"/>
      <c r="C11" s="41"/>
      <c r="D11" s="42"/>
      <c r="E11" s="43"/>
      <c r="F11" s="39"/>
      <c r="G11" s="44">
        <f>SUM(G10)</f>
        <v>0</v>
      </c>
      <c r="H11" s="44">
        <f t="shared" ref="H11:M11" si="4">SUM(H10:H10)</f>
        <v>0</v>
      </c>
      <c r="I11" s="44">
        <f t="shared" si="4"/>
        <v>0</v>
      </c>
      <c r="J11" s="44">
        <f t="shared" si="4"/>
        <v>0</v>
      </c>
      <c r="K11" s="44">
        <f t="shared" si="4"/>
        <v>0</v>
      </c>
      <c r="L11" s="44">
        <f t="shared" si="4"/>
        <v>0</v>
      </c>
      <c r="M11" s="44">
        <f t="shared" si="4"/>
        <v>0</v>
      </c>
    </row>
    <row r="12" spans="1:13" x14ac:dyDescent="0.35">
      <c r="A12" s="54"/>
      <c r="B12" s="54" t="s">
        <v>26</v>
      </c>
      <c r="C12" s="36"/>
      <c r="D12" s="46"/>
      <c r="E12" s="36"/>
      <c r="F12" s="37"/>
      <c r="G12" s="38"/>
      <c r="H12" s="38"/>
      <c r="I12" s="38"/>
      <c r="J12" s="38"/>
      <c r="K12" s="38"/>
      <c r="L12" s="38"/>
      <c r="M12" s="38">
        <f t="shared" ref="M12:M13" si="5">SUM(G12:L12)</f>
        <v>0</v>
      </c>
    </row>
    <row r="13" spans="1:13" x14ac:dyDescent="0.35">
      <c r="A13" s="54"/>
      <c r="B13" s="54" t="s">
        <v>26</v>
      </c>
      <c r="C13" s="36"/>
      <c r="D13" s="35"/>
      <c r="E13" s="36"/>
      <c r="F13" s="37"/>
      <c r="G13" s="38"/>
      <c r="H13" s="38"/>
      <c r="I13" s="38"/>
      <c r="J13" s="38"/>
      <c r="K13" s="38"/>
      <c r="L13" s="38"/>
      <c r="M13" s="38">
        <f t="shared" si="5"/>
        <v>0</v>
      </c>
    </row>
    <row r="14" spans="1:13" ht="15" x14ac:dyDescent="0.4">
      <c r="A14" s="92"/>
      <c r="B14" s="41"/>
      <c r="C14" s="41"/>
      <c r="D14" s="42"/>
      <c r="E14" s="43"/>
      <c r="F14" s="39"/>
      <c r="G14" s="44">
        <f t="shared" ref="G14:M14" si="6">SUM(G12:G13)</f>
        <v>0</v>
      </c>
      <c r="H14" s="44">
        <f t="shared" si="6"/>
        <v>0</v>
      </c>
      <c r="I14" s="44">
        <f t="shared" si="6"/>
        <v>0</v>
      </c>
      <c r="J14" s="44">
        <f t="shared" si="6"/>
        <v>0</v>
      </c>
      <c r="K14" s="44">
        <f t="shared" si="6"/>
        <v>0</v>
      </c>
      <c r="L14" s="44">
        <f t="shared" si="6"/>
        <v>0</v>
      </c>
      <c r="M14" s="44">
        <f t="shared" si="6"/>
        <v>0</v>
      </c>
    </row>
    <row r="15" spans="1:13" x14ac:dyDescent="0.35">
      <c r="A15" s="54" t="s">
        <v>31</v>
      </c>
      <c r="B15" s="54" t="s">
        <v>26</v>
      </c>
      <c r="C15" s="36"/>
      <c r="D15" s="35"/>
      <c r="E15" s="36"/>
      <c r="F15" s="37"/>
      <c r="G15" s="38"/>
      <c r="H15" s="38"/>
      <c r="I15" s="38"/>
      <c r="J15" s="38"/>
      <c r="K15" s="38"/>
      <c r="L15" s="38"/>
      <c r="M15" s="38">
        <f>SUM(G15:L15)</f>
        <v>0</v>
      </c>
    </row>
    <row r="16" spans="1:13" x14ac:dyDescent="0.35">
      <c r="A16" s="54" t="s">
        <v>31</v>
      </c>
      <c r="B16" s="54" t="s">
        <v>26</v>
      </c>
      <c r="C16" s="36"/>
      <c r="D16" s="35"/>
      <c r="E16" s="36"/>
      <c r="F16" s="37"/>
      <c r="G16" s="38"/>
      <c r="H16" s="38"/>
      <c r="I16" s="38"/>
      <c r="J16" s="38"/>
      <c r="K16" s="38"/>
      <c r="L16" s="38"/>
      <c r="M16" s="38">
        <f t="shared" ref="M16" si="7">SUM(G16:L16)</f>
        <v>0</v>
      </c>
    </row>
    <row r="17" spans="1:17" ht="15" x14ac:dyDescent="0.4">
      <c r="A17" s="92" t="s">
        <v>31</v>
      </c>
      <c r="B17" s="41"/>
      <c r="C17" s="41"/>
      <c r="D17" s="42"/>
      <c r="E17" s="43"/>
      <c r="F17" s="39"/>
      <c r="G17" s="93">
        <f t="shared" ref="G17:M17" si="8">SUM(G15:G16)</f>
        <v>0</v>
      </c>
      <c r="H17" s="93">
        <f t="shared" si="8"/>
        <v>0</v>
      </c>
      <c r="I17" s="93">
        <f t="shared" si="8"/>
        <v>0</v>
      </c>
      <c r="J17" s="93">
        <f t="shared" si="8"/>
        <v>0</v>
      </c>
      <c r="K17" s="93">
        <f t="shared" si="8"/>
        <v>0</v>
      </c>
      <c r="L17" s="93">
        <f t="shared" si="8"/>
        <v>0</v>
      </c>
      <c r="M17" s="93">
        <f t="shared" si="8"/>
        <v>0</v>
      </c>
    </row>
    <row r="18" spans="1:17" x14ac:dyDescent="0.35">
      <c r="A18" s="54" t="s">
        <v>28</v>
      </c>
      <c r="B18" s="54" t="s">
        <v>26</v>
      </c>
      <c r="C18" s="36"/>
      <c r="D18" s="35"/>
      <c r="E18" s="36"/>
      <c r="F18" s="37"/>
      <c r="G18" s="38"/>
      <c r="H18" s="38"/>
      <c r="I18" s="38"/>
      <c r="J18" s="38"/>
      <c r="K18" s="38"/>
      <c r="L18" s="38"/>
      <c r="M18" s="38">
        <f>SUM(G18:L18)</f>
        <v>0</v>
      </c>
    </row>
    <row r="19" spans="1:17" ht="15" x14ac:dyDescent="0.4">
      <c r="A19" s="45" t="s">
        <v>28</v>
      </c>
      <c r="B19" s="39"/>
      <c r="C19" s="41"/>
      <c r="D19" s="42"/>
      <c r="E19" s="43"/>
      <c r="F19" s="39"/>
      <c r="G19" s="44">
        <f t="shared" ref="G19:M19" si="9">SUM(G18)</f>
        <v>0</v>
      </c>
      <c r="H19" s="44">
        <f t="shared" si="9"/>
        <v>0</v>
      </c>
      <c r="I19" s="44">
        <f t="shared" si="9"/>
        <v>0</v>
      </c>
      <c r="J19" s="44">
        <f t="shared" si="9"/>
        <v>0</v>
      </c>
      <c r="K19" s="44">
        <f t="shared" si="9"/>
        <v>0</v>
      </c>
      <c r="L19" s="44">
        <f t="shared" si="9"/>
        <v>0</v>
      </c>
      <c r="M19" s="44">
        <f t="shared" si="9"/>
        <v>0</v>
      </c>
    </row>
    <row r="20" spans="1:17" x14ac:dyDescent="0.35">
      <c r="A20" s="35" t="s">
        <v>38</v>
      </c>
      <c r="B20" s="35" t="s">
        <v>26</v>
      </c>
      <c r="C20" s="36"/>
      <c r="D20" s="35"/>
      <c r="E20" s="36"/>
      <c r="F20" s="37"/>
      <c r="G20" s="38"/>
      <c r="H20" s="38"/>
      <c r="I20" s="38"/>
      <c r="J20" s="38"/>
      <c r="K20" s="38"/>
      <c r="L20" s="38"/>
      <c r="M20" s="38">
        <f t="shared" ref="M20:M21" si="10">SUM(G20:L20)</f>
        <v>0</v>
      </c>
    </row>
    <row r="21" spans="1:17" x14ac:dyDescent="0.35">
      <c r="A21" s="35" t="s">
        <v>38</v>
      </c>
      <c r="B21" s="35" t="s">
        <v>26</v>
      </c>
      <c r="C21" s="36"/>
      <c r="D21" s="35"/>
      <c r="E21" s="36"/>
      <c r="F21" s="37"/>
      <c r="G21" s="38"/>
      <c r="H21" s="38"/>
      <c r="I21" s="38"/>
      <c r="J21" s="38"/>
      <c r="K21" s="38"/>
      <c r="L21" s="38"/>
      <c r="M21" s="38">
        <f t="shared" si="10"/>
        <v>0</v>
      </c>
    </row>
    <row r="22" spans="1:17" ht="15" x14ac:dyDescent="0.4">
      <c r="A22" s="45" t="s">
        <v>38</v>
      </c>
      <c r="B22" s="39"/>
      <c r="C22" s="41"/>
      <c r="D22" s="42"/>
      <c r="E22" s="43"/>
      <c r="F22" s="39"/>
      <c r="G22" s="44">
        <f t="shared" ref="G22:M22" si="11">SUM(G20:G21)</f>
        <v>0</v>
      </c>
      <c r="H22" s="44">
        <f t="shared" si="11"/>
        <v>0</v>
      </c>
      <c r="I22" s="44">
        <f t="shared" si="11"/>
        <v>0</v>
      </c>
      <c r="J22" s="44">
        <f t="shared" si="11"/>
        <v>0</v>
      </c>
      <c r="K22" s="44">
        <f t="shared" si="11"/>
        <v>0</v>
      </c>
      <c r="L22" s="44">
        <f t="shared" si="11"/>
        <v>0</v>
      </c>
      <c r="M22" s="44">
        <f t="shared" si="11"/>
        <v>0</v>
      </c>
    </row>
    <row r="23" spans="1:17" x14ac:dyDescent="0.35">
      <c r="A23" s="35" t="s">
        <v>62</v>
      </c>
      <c r="B23" s="35" t="s">
        <v>26</v>
      </c>
      <c r="C23" s="36"/>
      <c r="D23" s="35"/>
      <c r="E23" s="36"/>
      <c r="F23" s="37"/>
      <c r="G23" s="38"/>
      <c r="H23" s="38"/>
      <c r="I23" s="38"/>
      <c r="J23" s="38"/>
      <c r="K23" s="38"/>
      <c r="L23" s="38"/>
      <c r="M23" s="38">
        <f t="shared" ref="M23" si="12">SUM(G23:L23)</f>
        <v>0</v>
      </c>
    </row>
    <row r="24" spans="1:17" ht="15" x14ac:dyDescent="0.4">
      <c r="A24" s="45" t="s">
        <v>62</v>
      </c>
      <c r="B24" s="39"/>
      <c r="C24" s="41"/>
      <c r="D24" s="42"/>
      <c r="E24" s="43"/>
      <c r="F24" s="39"/>
      <c r="G24" s="44">
        <f t="shared" ref="G24:M24" si="13">SUM(G23:G23)</f>
        <v>0</v>
      </c>
      <c r="H24" s="44">
        <f t="shared" si="13"/>
        <v>0</v>
      </c>
      <c r="I24" s="44">
        <f t="shared" si="13"/>
        <v>0</v>
      </c>
      <c r="J24" s="44">
        <f t="shared" si="13"/>
        <v>0</v>
      </c>
      <c r="K24" s="44">
        <f t="shared" si="13"/>
        <v>0</v>
      </c>
      <c r="L24" s="44">
        <f t="shared" si="13"/>
        <v>0</v>
      </c>
      <c r="M24" s="44">
        <f t="shared" si="13"/>
        <v>0</v>
      </c>
    </row>
    <row r="25" spans="1:17" x14ac:dyDescent="0.35">
      <c r="A25" s="35" t="s">
        <v>63</v>
      </c>
      <c r="B25" s="35" t="s">
        <v>26</v>
      </c>
      <c r="C25" s="36"/>
      <c r="D25" s="35"/>
      <c r="E25" s="36"/>
      <c r="F25" s="37"/>
      <c r="G25" s="38"/>
      <c r="H25" s="38"/>
      <c r="I25" s="38"/>
      <c r="J25" s="38"/>
      <c r="K25" s="38"/>
      <c r="L25" s="38"/>
      <c r="M25" s="38">
        <f t="shared" ref="M25:M27" si="14">SUM(G25:L25)</f>
        <v>0</v>
      </c>
    </row>
    <row r="26" spans="1:17" x14ac:dyDescent="0.35">
      <c r="A26" s="35" t="s">
        <v>63</v>
      </c>
      <c r="B26" s="35" t="s">
        <v>26</v>
      </c>
      <c r="C26" s="36"/>
      <c r="D26" s="35"/>
      <c r="E26" s="36"/>
      <c r="F26" s="37"/>
      <c r="G26" s="38"/>
      <c r="H26" s="38"/>
      <c r="I26" s="38"/>
      <c r="J26" s="38"/>
      <c r="K26" s="38"/>
      <c r="L26" s="38"/>
      <c r="M26" s="38">
        <f t="shared" si="14"/>
        <v>0</v>
      </c>
    </row>
    <row r="27" spans="1:17" x14ac:dyDescent="0.35">
      <c r="A27" s="35" t="s">
        <v>63</v>
      </c>
      <c r="B27" s="35" t="s">
        <v>26</v>
      </c>
      <c r="C27" s="36"/>
      <c r="D27" s="35"/>
      <c r="E27" s="36"/>
      <c r="F27" s="37"/>
      <c r="G27" s="38"/>
      <c r="H27" s="38"/>
      <c r="I27" s="38"/>
      <c r="J27" s="38"/>
      <c r="K27" s="38"/>
      <c r="L27" s="38"/>
      <c r="M27" s="38">
        <f t="shared" si="14"/>
        <v>0</v>
      </c>
    </row>
    <row r="28" spans="1:17" ht="15" x14ac:dyDescent="0.4">
      <c r="A28" s="45" t="s">
        <v>63</v>
      </c>
      <c r="B28" s="39"/>
      <c r="C28" s="41"/>
      <c r="D28" s="42"/>
      <c r="E28" s="43"/>
      <c r="F28" s="39"/>
      <c r="G28" s="44">
        <f t="shared" ref="G28:M28" si="15">SUM(G25:G27)</f>
        <v>0</v>
      </c>
      <c r="H28" s="44">
        <f t="shared" si="15"/>
        <v>0</v>
      </c>
      <c r="I28" s="44">
        <f t="shared" si="15"/>
        <v>0</v>
      </c>
      <c r="J28" s="44">
        <f t="shared" si="15"/>
        <v>0</v>
      </c>
      <c r="K28" s="44">
        <f t="shared" si="15"/>
        <v>0</v>
      </c>
      <c r="L28" s="44">
        <f t="shared" si="15"/>
        <v>0</v>
      </c>
      <c r="M28" s="44">
        <f t="shared" si="15"/>
        <v>0</v>
      </c>
    </row>
    <row r="29" spans="1:17" x14ac:dyDescent="0.35">
      <c r="A29" s="35" t="s">
        <v>35</v>
      </c>
      <c r="B29" s="54" t="s">
        <v>34</v>
      </c>
      <c r="C29" s="35"/>
      <c r="D29" s="35"/>
      <c r="E29" s="36"/>
      <c r="F29" s="37"/>
      <c r="G29" s="38"/>
      <c r="H29" s="38"/>
      <c r="I29" s="38"/>
      <c r="J29" s="38"/>
      <c r="K29" s="38"/>
      <c r="L29" s="38"/>
      <c r="M29" s="38">
        <f t="shared" ref="M29:M34" si="16">SUM(G29:L29)</f>
        <v>0</v>
      </c>
      <c r="Q29" s="2"/>
    </row>
    <row r="30" spans="1:17" x14ac:dyDescent="0.35">
      <c r="A30" s="35" t="s">
        <v>35</v>
      </c>
      <c r="B30" s="54" t="s">
        <v>34</v>
      </c>
      <c r="C30" s="35"/>
      <c r="D30" s="35"/>
      <c r="E30" s="36"/>
      <c r="F30" s="37"/>
      <c r="G30" s="38"/>
      <c r="H30" s="38"/>
      <c r="I30" s="38"/>
      <c r="J30" s="38"/>
      <c r="K30" s="38"/>
      <c r="L30" s="38"/>
      <c r="M30" s="38">
        <f t="shared" si="16"/>
        <v>0</v>
      </c>
      <c r="Q30" s="2"/>
    </row>
    <row r="31" spans="1:17" x14ac:dyDescent="0.35">
      <c r="A31" s="35" t="s">
        <v>35</v>
      </c>
      <c r="B31" s="54" t="s">
        <v>34</v>
      </c>
      <c r="C31" s="35"/>
      <c r="D31" s="35"/>
      <c r="E31" s="36"/>
      <c r="F31" s="37"/>
      <c r="G31" s="38"/>
      <c r="H31" s="38"/>
      <c r="I31" s="38"/>
      <c r="J31" s="38"/>
      <c r="K31" s="38"/>
      <c r="L31" s="38"/>
      <c r="M31" s="38">
        <f t="shared" si="16"/>
        <v>0</v>
      </c>
      <c r="Q31" s="2"/>
    </row>
    <row r="32" spans="1:17" x14ac:dyDescent="0.35">
      <c r="A32" s="35" t="s">
        <v>35</v>
      </c>
      <c r="B32" s="54" t="s">
        <v>34</v>
      </c>
      <c r="C32" s="35"/>
      <c r="D32" s="35"/>
      <c r="E32" s="36"/>
      <c r="F32" s="37"/>
      <c r="G32" s="38"/>
      <c r="H32" s="38"/>
      <c r="I32" s="38"/>
      <c r="J32" s="38"/>
      <c r="K32" s="38"/>
      <c r="L32" s="38"/>
      <c r="M32" s="38">
        <f t="shared" si="16"/>
        <v>0</v>
      </c>
      <c r="Q32" s="2"/>
    </row>
    <row r="33" spans="1:17" x14ac:dyDescent="0.35">
      <c r="A33" s="35" t="s">
        <v>35</v>
      </c>
      <c r="B33" s="54" t="s">
        <v>34</v>
      </c>
      <c r="C33" s="35"/>
      <c r="D33" s="35"/>
      <c r="E33" s="36"/>
      <c r="F33" s="37"/>
      <c r="G33" s="38"/>
      <c r="H33" s="38"/>
      <c r="I33" s="38"/>
      <c r="J33" s="38"/>
      <c r="K33" s="38"/>
      <c r="L33" s="38"/>
      <c r="M33" s="38">
        <f t="shared" si="16"/>
        <v>0</v>
      </c>
      <c r="Q33" s="2"/>
    </row>
    <row r="34" spans="1:17" x14ac:dyDescent="0.35">
      <c r="A34" s="35" t="s">
        <v>35</v>
      </c>
      <c r="B34" s="54" t="s">
        <v>34</v>
      </c>
      <c r="C34" s="35"/>
      <c r="D34" s="35"/>
      <c r="E34" s="36"/>
      <c r="F34" s="37"/>
      <c r="G34" s="38"/>
      <c r="H34" s="38"/>
      <c r="I34" s="38"/>
      <c r="J34" s="38"/>
      <c r="K34" s="38"/>
      <c r="L34" s="38"/>
      <c r="M34" s="38">
        <f t="shared" si="16"/>
        <v>0</v>
      </c>
      <c r="Q34" s="2"/>
    </row>
    <row r="35" spans="1:17" ht="15" x14ac:dyDescent="0.4">
      <c r="A35" s="45" t="s">
        <v>35</v>
      </c>
      <c r="B35" s="39"/>
      <c r="C35" s="41"/>
      <c r="D35" s="42"/>
      <c r="E35" s="43"/>
      <c r="F35" s="39"/>
      <c r="G35" s="44">
        <f t="shared" ref="G35:M35" si="17">SUM(G29:G34)</f>
        <v>0</v>
      </c>
      <c r="H35" s="44">
        <f t="shared" si="17"/>
        <v>0</v>
      </c>
      <c r="I35" s="44">
        <f t="shared" si="17"/>
        <v>0</v>
      </c>
      <c r="J35" s="44">
        <f t="shared" si="17"/>
        <v>0</v>
      </c>
      <c r="K35" s="44">
        <f t="shared" si="17"/>
        <v>0</v>
      </c>
      <c r="L35" s="44">
        <f t="shared" si="17"/>
        <v>0</v>
      </c>
      <c r="M35" s="44">
        <f t="shared" si="17"/>
        <v>0</v>
      </c>
      <c r="Q35" s="2"/>
    </row>
    <row r="36" spans="1:17" x14ac:dyDescent="0.35">
      <c r="A36" s="54" t="s">
        <v>24</v>
      </c>
      <c r="B36" s="54" t="s">
        <v>25</v>
      </c>
      <c r="C36" s="36">
        <v>45842</v>
      </c>
      <c r="D36" s="35" t="s">
        <v>57</v>
      </c>
      <c r="E36" s="36">
        <v>45841</v>
      </c>
      <c r="F36" s="37" t="s">
        <v>27</v>
      </c>
      <c r="G36" s="38"/>
      <c r="H36" s="38"/>
      <c r="I36" s="38"/>
      <c r="J36" s="38"/>
      <c r="K36" s="38"/>
      <c r="L36" s="38"/>
      <c r="M36" s="38">
        <f t="shared" ref="M36:M49" si="18">SUM(G36:L36)</f>
        <v>0</v>
      </c>
    </row>
    <row r="37" spans="1:17" x14ac:dyDescent="0.35">
      <c r="A37" s="54" t="s">
        <v>24</v>
      </c>
      <c r="B37" s="54" t="s">
        <v>25</v>
      </c>
      <c r="C37" s="36"/>
      <c r="D37" s="35"/>
      <c r="E37" s="36"/>
      <c r="F37" s="37"/>
      <c r="G37" s="38"/>
      <c r="H37" s="38"/>
      <c r="I37" s="38"/>
      <c r="J37" s="38"/>
      <c r="K37" s="38"/>
      <c r="L37" s="38"/>
      <c r="M37" s="38">
        <f t="shared" si="18"/>
        <v>0</v>
      </c>
    </row>
    <row r="38" spans="1:17" x14ac:dyDescent="0.35">
      <c r="A38" s="54" t="s">
        <v>24</v>
      </c>
      <c r="B38" s="54" t="s">
        <v>25</v>
      </c>
      <c r="C38" s="36"/>
      <c r="D38" s="35"/>
      <c r="E38" s="36"/>
      <c r="F38" s="37"/>
      <c r="G38" s="38"/>
      <c r="H38" s="38"/>
      <c r="I38" s="38"/>
      <c r="J38" s="38"/>
      <c r="K38" s="38"/>
      <c r="L38" s="38"/>
      <c r="M38" s="38">
        <f t="shared" si="18"/>
        <v>0</v>
      </c>
    </row>
    <row r="39" spans="1:17" x14ac:dyDescent="0.35">
      <c r="A39" s="54" t="s">
        <v>24</v>
      </c>
      <c r="B39" s="54" t="s">
        <v>25</v>
      </c>
      <c r="C39" s="36"/>
      <c r="D39" s="35"/>
      <c r="E39" s="36"/>
      <c r="F39" s="37"/>
      <c r="G39" s="38"/>
      <c r="H39" s="38"/>
      <c r="I39" s="38"/>
      <c r="J39" s="38"/>
      <c r="K39" s="38"/>
      <c r="L39" s="38"/>
      <c r="M39" s="38">
        <f t="shared" si="18"/>
        <v>0</v>
      </c>
    </row>
    <row r="40" spans="1:17" x14ac:dyDescent="0.35">
      <c r="A40" s="54" t="s">
        <v>24</v>
      </c>
      <c r="B40" s="54" t="s">
        <v>25</v>
      </c>
      <c r="C40" s="36"/>
      <c r="D40" s="35"/>
      <c r="E40" s="36"/>
      <c r="F40" s="37"/>
      <c r="G40" s="38"/>
      <c r="H40" s="38"/>
      <c r="I40" s="38"/>
      <c r="J40" s="38"/>
      <c r="K40" s="38"/>
      <c r="L40" s="38"/>
      <c r="M40" s="38">
        <f t="shared" si="18"/>
        <v>0</v>
      </c>
    </row>
    <row r="41" spans="1:17" x14ac:dyDescent="0.35">
      <c r="A41" s="54" t="s">
        <v>24</v>
      </c>
      <c r="B41" s="54" t="s">
        <v>25</v>
      </c>
      <c r="C41" s="36"/>
      <c r="D41" s="35"/>
      <c r="E41" s="36"/>
      <c r="F41" s="37"/>
      <c r="G41" s="38"/>
      <c r="H41" s="38"/>
      <c r="I41" s="38"/>
      <c r="J41" s="38"/>
      <c r="K41" s="38"/>
      <c r="L41" s="38"/>
      <c r="M41" s="38">
        <f t="shared" si="18"/>
        <v>0</v>
      </c>
    </row>
    <row r="42" spans="1:17" x14ac:dyDescent="0.35">
      <c r="A42" s="54" t="s">
        <v>24</v>
      </c>
      <c r="B42" s="54" t="s">
        <v>25</v>
      </c>
      <c r="C42" s="36"/>
      <c r="D42" s="35"/>
      <c r="E42" s="36"/>
      <c r="F42" s="37"/>
      <c r="G42" s="38"/>
      <c r="H42" s="38"/>
      <c r="I42" s="38"/>
      <c r="J42" s="38"/>
      <c r="K42" s="38"/>
      <c r="L42" s="38"/>
      <c r="M42" s="38">
        <f t="shared" si="18"/>
        <v>0</v>
      </c>
    </row>
    <row r="43" spans="1:17" x14ac:dyDescent="0.35">
      <c r="A43" s="54" t="s">
        <v>24</v>
      </c>
      <c r="B43" s="54" t="s">
        <v>25</v>
      </c>
      <c r="C43" s="36"/>
      <c r="D43" s="35"/>
      <c r="E43" s="36"/>
      <c r="F43" s="37"/>
      <c r="G43" s="38"/>
      <c r="H43" s="38"/>
      <c r="I43" s="38"/>
      <c r="J43" s="38"/>
      <c r="K43" s="38"/>
      <c r="L43" s="38"/>
      <c r="M43" s="38">
        <f t="shared" si="18"/>
        <v>0</v>
      </c>
    </row>
    <row r="44" spans="1:17" x14ac:dyDescent="0.35">
      <c r="A44" s="54" t="s">
        <v>24</v>
      </c>
      <c r="B44" s="54" t="s">
        <v>25</v>
      </c>
      <c r="C44" s="36"/>
      <c r="D44" s="35"/>
      <c r="E44" s="36"/>
      <c r="F44" s="37"/>
      <c r="G44" s="38"/>
      <c r="H44" s="38"/>
      <c r="I44" s="38"/>
      <c r="J44" s="38"/>
      <c r="K44" s="38"/>
      <c r="L44" s="38"/>
      <c r="M44" s="38">
        <f t="shared" ref="M44" si="19">SUM(G44:L44)</f>
        <v>0</v>
      </c>
    </row>
    <row r="45" spans="1:17" x14ac:dyDescent="0.35">
      <c r="A45" s="54" t="s">
        <v>24</v>
      </c>
      <c r="B45" s="54" t="s">
        <v>25</v>
      </c>
      <c r="C45" s="36"/>
      <c r="D45" s="35"/>
      <c r="E45" s="36"/>
      <c r="F45" s="37"/>
      <c r="G45" s="38"/>
      <c r="H45" s="38"/>
      <c r="I45" s="38"/>
      <c r="J45" s="38"/>
      <c r="K45" s="38"/>
      <c r="L45" s="38"/>
      <c r="M45" s="38">
        <f t="shared" si="18"/>
        <v>0</v>
      </c>
    </row>
    <row r="46" spans="1:17" x14ac:dyDescent="0.35">
      <c r="A46" s="54" t="s">
        <v>24</v>
      </c>
      <c r="B46" s="54" t="s">
        <v>25</v>
      </c>
      <c r="C46" s="36"/>
      <c r="D46" s="35"/>
      <c r="E46" s="36"/>
      <c r="F46" s="37"/>
      <c r="G46" s="38"/>
      <c r="H46" s="38"/>
      <c r="I46" s="38"/>
      <c r="J46" s="38"/>
      <c r="K46" s="38"/>
      <c r="L46" s="38"/>
      <c r="M46" s="38">
        <f t="shared" si="18"/>
        <v>0</v>
      </c>
    </row>
    <row r="47" spans="1:17" x14ac:dyDescent="0.35">
      <c r="A47" s="54" t="s">
        <v>24</v>
      </c>
      <c r="B47" s="54" t="s">
        <v>25</v>
      </c>
      <c r="C47" s="36"/>
      <c r="D47" s="35"/>
      <c r="E47" s="36"/>
      <c r="F47" s="37"/>
      <c r="G47" s="38"/>
      <c r="H47" s="38"/>
      <c r="I47" s="38"/>
      <c r="J47" s="38"/>
      <c r="K47" s="38"/>
      <c r="L47" s="38"/>
      <c r="M47" s="38">
        <f t="shared" si="18"/>
        <v>0</v>
      </c>
    </row>
    <row r="48" spans="1:17" x14ac:dyDescent="0.35">
      <c r="A48" s="54" t="s">
        <v>24</v>
      </c>
      <c r="B48" s="54" t="s">
        <v>25</v>
      </c>
      <c r="C48" s="36"/>
      <c r="D48" s="35"/>
      <c r="E48" s="36"/>
      <c r="F48" s="37"/>
      <c r="G48" s="38"/>
      <c r="H48" s="38"/>
      <c r="I48" s="38"/>
      <c r="J48" s="38"/>
      <c r="K48" s="38"/>
      <c r="L48" s="38"/>
      <c r="M48" s="38">
        <f t="shared" si="18"/>
        <v>0</v>
      </c>
    </row>
    <row r="49" spans="1:13" x14ac:dyDescent="0.35">
      <c r="A49" s="54" t="s">
        <v>24</v>
      </c>
      <c r="B49" s="54" t="s">
        <v>25</v>
      </c>
      <c r="C49" s="36"/>
      <c r="D49" s="35"/>
      <c r="E49" s="36"/>
      <c r="F49" s="37"/>
      <c r="G49" s="38"/>
      <c r="H49" s="38"/>
      <c r="I49" s="38"/>
      <c r="J49" s="38"/>
      <c r="K49" s="38"/>
      <c r="L49" s="38"/>
      <c r="M49" s="38">
        <f t="shared" si="18"/>
        <v>0</v>
      </c>
    </row>
    <row r="50" spans="1:13" ht="15" x14ac:dyDescent="0.4">
      <c r="A50" s="45" t="s">
        <v>24</v>
      </c>
      <c r="B50" s="39"/>
      <c r="C50" s="41"/>
      <c r="D50" s="42"/>
      <c r="E50" s="43"/>
      <c r="F50" s="39"/>
      <c r="G50" s="44">
        <f t="shared" ref="G50:M50" si="20">SUM(G36:G49)</f>
        <v>0</v>
      </c>
      <c r="H50" s="44">
        <f t="shared" si="20"/>
        <v>0</v>
      </c>
      <c r="I50" s="44">
        <f t="shared" si="20"/>
        <v>0</v>
      </c>
      <c r="J50" s="44">
        <f t="shared" si="20"/>
        <v>0</v>
      </c>
      <c r="K50" s="44">
        <f t="shared" si="20"/>
        <v>0</v>
      </c>
      <c r="L50" s="44">
        <f t="shared" si="20"/>
        <v>0</v>
      </c>
      <c r="M50" s="44">
        <f t="shared" si="20"/>
        <v>0</v>
      </c>
    </row>
    <row r="51" spans="1:13" x14ac:dyDescent="0.35">
      <c r="A51" s="54" t="s">
        <v>36</v>
      </c>
      <c r="B51" s="54" t="s">
        <v>37</v>
      </c>
      <c r="C51" s="36"/>
      <c r="D51" s="35"/>
      <c r="E51" s="36"/>
      <c r="F51" s="37"/>
      <c r="G51" s="38"/>
      <c r="H51" s="38"/>
      <c r="I51" s="38"/>
      <c r="J51" s="38"/>
      <c r="K51" s="38"/>
      <c r="L51" s="38"/>
      <c r="M51" s="38">
        <f t="shared" ref="M51:M58" si="21">SUM(G51:L51)</f>
        <v>0</v>
      </c>
    </row>
    <row r="52" spans="1:13" x14ac:dyDescent="0.35">
      <c r="A52" s="54" t="s">
        <v>36</v>
      </c>
      <c r="B52" s="54" t="s">
        <v>37</v>
      </c>
      <c r="C52" s="36"/>
      <c r="D52" s="35"/>
      <c r="E52" s="36"/>
      <c r="F52" s="37"/>
      <c r="G52" s="38"/>
      <c r="H52" s="38"/>
      <c r="I52" s="38"/>
      <c r="J52" s="38"/>
      <c r="K52" s="38"/>
      <c r="L52" s="38"/>
      <c r="M52" s="38">
        <f t="shared" si="21"/>
        <v>0</v>
      </c>
    </row>
    <row r="53" spans="1:13" x14ac:dyDescent="0.35">
      <c r="A53" s="54" t="s">
        <v>36</v>
      </c>
      <c r="B53" s="54" t="s">
        <v>37</v>
      </c>
      <c r="C53" s="36"/>
      <c r="D53" s="35"/>
      <c r="E53" s="36"/>
      <c r="F53" s="37"/>
      <c r="G53" s="38"/>
      <c r="H53" s="38"/>
      <c r="I53" s="38"/>
      <c r="J53" s="38"/>
      <c r="K53" s="38"/>
      <c r="L53" s="38"/>
      <c r="M53" s="38">
        <f t="shared" si="21"/>
        <v>0</v>
      </c>
    </row>
    <row r="54" spans="1:13" x14ac:dyDescent="0.35">
      <c r="A54" s="54" t="s">
        <v>36</v>
      </c>
      <c r="B54" s="54" t="s">
        <v>37</v>
      </c>
      <c r="C54" s="36"/>
      <c r="D54" s="35"/>
      <c r="E54" s="36"/>
      <c r="F54" s="37"/>
      <c r="G54" s="38"/>
      <c r="H54" s="38"/>
      <c r="I54" s="38"/>
      <c r="J54" s="38"/>
      <c r="K54" s="38"/>
      <c r="L54" s="38"/>
      <c r="M54" s="38">
        <f t="shared" si="21"/>
        <v>0</v>
      </c>
    </row>
    <row r="55" spans="1:13" x14ac:dyDescent="0.35">
      <c r="A55" s="54" t="s">
        <v>36</v>
      </c>
      <c r="B55" s="54" t="s">
        <v>37</v>
      </c>
      <c r="C55" s="36"/>
      <c r="D55" s="35"/>
      <c r="E55" s="36"/>
      <c r="F55" s="37"/>
      <c r="G55" s="38"/>
      <c r="H55" s="38"/>
      <c r="I55" s="38"/>
      <c r="J55" s="38"/>
      <c r="K55" s="38"/>
      <c r="L55" s="38"/>
      <c r="M55" s="38">
        <f t="shared" si="21"/>
        <v>0</v>
      </c>
    </row>
    <row r="56" spans="1:13" x14ac:dyDescent="0.35">
      <c r="A56" s="54" t="s">
        <v>36</v>
      </c>
      <c r="B56" s="54" t="s">
        <v>37</v>
      </c>
      <c r="C56" s="36"/>
      <c r="D56" s="35"/>
      <c r="E56" s="36"/>
      <c r="F56" s="37"/>
      <c r="G56" s="38"/>
      <c r="H56" s="38"/>
      <c r="I56" s="38"/>
      <c r="J56" s="38"/>
      <c r="K56" s="38"/>
      <c r="L56" s="38"/>
      <c r="M56" s="38">
        <f t="shared" si="21"/>
        <v>0</v>
      </c>
    </row>
    <row r="57" spans="1:13" x14ac:dyDescent="0.35">
      <c r="A57" s="54" t="s">
        <v>36</v>
      </c>
      <c r="B57" s="54" t="s">
        <v>37</v>
      </c>
      <c r="C57" s="36"/>
      <c r="D57" s="35"/>
      <c r="E57" s="36"/>
      <c r="F57" s="37"/>
      <c r="G57" s="38"/>
      <c r="H57" s="38"/>
      <c r="I57" s="38"/>
      <c r="J57" s="38"/>
      <c r="K57" s="38"/>
      <c r="L57" s="38"/>
      <c r="M57" s="38">
        <f t="shared" si="21"/>
        <v>0</v>
      </c>
    </row>
    <row r="58" spans="1:13" x14ac:dyDescent="0.35">
      <c r="A58" s="54" t="s">
        <v>36</v>
      </c>
      <c r="B58" s="54" t="s">
        <v>37</v>
      </c>
      <c r="C58" s="36"/>
      <c r="D58" s="35"/>
      <c r="E58" s="36"/>
      <c r="F58" s="37"/>
      <c r="G58" s="38"/>
      <c r="H58" s="38"/>
      <c r="I58" s="38"/>
      <c r="J58" s="38"/>
      <c r="K58" s="38"/>
      <c r="L58" s="38"/>
      <c r="M58" s="38">
        <f t="shared" si="21"/>
        <v>0</v>
      </c>
    </row>
    <row r="59" spans="1:13" ht="15" x14ac:dyDescent="0.4">
      <c r="A59" s="45" t="s">
        <v>36</v>
      </c>
      <c r="B59" s="39"/>
      <c r="C59" s="41"/>
      <c r="D59" s="42"/>
      <c r="E59" s="43"/>
      <c r="F59" s="39"/>
      <c r="G59" s="44">
        <f t="shared" ref="G59:M59" si="22">SUM(G51:G58)</f>
        <v>0</v>
      </c>
      <c r="H59" s="44">
        <f t="shared" si="22"/>
        <v>0</v>
      </c>
      <c r="I59" s="44">
        <f t="shared" si="22"/>
        <v>0</v>
      </c>
      <c r="J59" s="44">
        <f t="shared" si="22"/>
        <v>0</v>
      </c>
      <c r="K59" s="44">
        <f t="shared" si="22"/>
        <v>0</v>
      </c>
      <c r="L59" s="44">
        <f t="shared" si="22"/>
        <v>0</v>
      </c>
      <c r="M59" s="44">
        <f t="shared" si="22"/>
        <v>0</v>
      </c>
    </row>
    <row r="60" spans="1:13" x14ac:dyDescent="0.35">
      <c r="A60" s="54" t="s">
        <v>23</v>
      </c>
      <c r="B60" s="54" t="s">
        <v>33</v>
      </c>
      <c r="C60" s="36"/>
      <c r="D60" s="35"/>
      <c r="E60" s="35"/>
      <c r="F60" s="35"/>
      <c r="G60" s="38"/>
      <c r="H60" s="38"/>
      <c r="I60" s="38"/>
      <c r="J60" s="38"/>
      <c r="K60" s="38"/>
      <c r="L60" s="38"/>
      <c r="M60" s="38">
        <f t="shared" ref="M60:M69" si="23">SUM(G60:L60)</f>
        <v>0</v>
      </c>
    </row>
    <row r="61" spans="1:13" x14ac:dyDescent="0.35">
      <c r="A61" s="54" t="s">
        <v>23</v>
      </c>
      <c r="B61" s="54" t="s">
        <v>33</v>
      </c>
      <c r="C61" s="36"/>
      <c r="D61" s="35"/>
      <c r="E61" s="35"/>
      <c r="F61" s="35"/>
      <c r="G61" s="38"/>
      <c r="H61" s="38"/>
      <c r="I61" s="38"/>
      <c r="J61" s="38"/>
      <c r="K61" s="38"/>
      <c r="L61" s="38"/>
      <c r="M61" s="38">
        <f t="shared" si="23"/>
        <v>0</v>
      </c>
    </row>
    <row r="62" spans="1:13" x14ac:dyDescent="0.35">
      <c r="A62" s="54" t="s">
        <v>23</v>
      </c>
      <c r="B62" s="54" t="s">
        <v>33</v>
      </c>
      <c r="C62" s="36"/>
      <c r="D62" s="35"/>
      <c r="E62" s="35"/>
      <c r="F62" s="35"/>
      <c r="G62" s="38"/>
      <c r="H62" s="38"/>
      <c r="I62" s="38"/>
      <c r="J62" s="38"/>
      <c r="K62" s="38"/>
      <c r="L62" s="38"/>
      <c r="M62" s="38">
        <f t="shared" si="23"/>
        <v>0</v>
      </c>
    </row>
    <row r="63" spans="1:13" x14ac:dyDescent="0.35">
      <c r="A63" s="54" t="s">
        <v>23</v>
      </c>
      <c r="B63" s="54" t="s">
        <v>33</v>
      </c>
      <c r="C63" s="36"/>
      <c r="D63" s="35"/>
      <c r="E63" s="35"/>
      <c r="F63" s="35"/>
      <c r="G63" s="38"/>
      <c r="H63" s="38"/>
      <c r="I63" s="38"/>
      <c r="J63" s="38"/>
      <c r="K63" s="38"/>
      <c r="L63" s="38"/>
      <c r="M63" s="38">
        <f t="shared" si="23"/>
        <v>0</v>
      </c>
    </row>
    <row r="64" spans="1:13" x14ac:dyDescent="0.35">
      <c r="A64" s="54" t="s">
        <v>23</v>
      </c>
      <c r="B64" s="54" t="s">
        <v>33</v>
      </c>
      <c r="C64" s="36"/>
      <c r="D64" s="35"/>
      <c r="E64" s="35"/>
      <c r="F64" s="35"/>
      <c r="G64" s="38"/>
      <c r="H64" s="38"/>
      <c r="I64" s="38"/>
      <c r="J64" s="38"/>
      <c r="K64" s="38"/>
      <c r="L64" s="38"/>
      <c r="M64" s="38">
        <f t="shared" si="23"/>
        <v>0</v>
      </c>
    </row>
    <row r="65" spans="1:18" x14ac:dyDescent="0.35">
      <c r="A65" s="54" t="s">
        <v>23</v>
      </c>
      <c r="B65" s="54" t="s">
        <v>33</v>
      </c>
      <c r="C65" s="36"/>
      <c r="D65" s="46"/>
      <c r="E65" s="35"/>
      <c r="F65" s="35"/>
      <c r="G65" s="38"/>
      <c r="H65" s="38"/>
      <c r="I65" s="38"/>
      <c r="J65" s="38"/>
      <c r="K65" s="38"/>
      <c r="L65" s="38"/>
      <c r="M65" s="38">
        <f t="shared" si="23"/>
        <v>0</v>
      </c>
    </row>
    <row r="66" spans="1:18" x14ac:dyDescent="0.35">
      <c r="A66" s="54" t="s">
        <v>23</v>
      </c>
      <c r="B66" s="54" t="s">
        <v>33</v>
      </c>
      <c r="C66" s="36"/>
      <c r="D66" s="46"/>
      <c r="E66" s="35"/>
      <c r="F66" s="35"/>
      <c r="G66" s="38"/>
      <c r="H66" s="38"/>
      <c r="I66" s="38"/>
      <c r="J66" s="38"/>
      <c r="K66" s="38"/>
      <c r="L66" s="38"/>
      <c r="M66" s="38">
        <f t="shared" si="23"/>
        <v>0</v>
      </c>
    </row>
    <row r="67" spans="1:18" x14ac:dyDescent="0.35">
      <c r="A67" s="54" t="s">
        <v>23</v>
      </c>
      <c r="B67" s="54" t="s">
        <v>33</v>
      </c>
      <c r="C67" s="36"/>
      <c r="D67" s="35"/>
      <c r="E67" s="35"/>
      <c r="F67" s="35"/>
      <c r="G67" s="38"/>
      <c r="H67" s="38"/>
      <c r="I67" s="38"/>
      <c r="J67" s="38"/>
      <c r="K67" s="38"/>
      <c r="L67" s="38"/>
      <c r="M67" s="38">
        <f t="shared" si="23"/>
        <v>0</v>
      </c>
    </row>
    <row r="68" spans="1:18" x14ac:dyDescent="0.35">
      <c r="A68" s="54" t="s">
        <v>23</v>
      </c>
      <c r="B68" s="54" t="s">
        <v>33</v>
      </c>
      <c r="C68" s="36"/>
      <c r="D68" s="35"/>
      <c r="E68" s="35"/>
      <c r="F68" s="35"/>
      <c r="G68" s="38"/>
      <c r="H68" s="38"/>
      <c r="I68" s="38"/>
      <c r="J68" s="38"/>
      <c r="K68" s="38"/>
      <c r="L68" s="38"/>
      <c r="M68" s="38">
        <f t="shared" si="23"/>
        <v>0</v>
      </c>
    </row>
    <row r="69" spans="1:18" x14ac:dyDescent="0.35">
      <c r="A69" s="54" t="s">
        <v>23</v>
      </c>
      <c r="B69" s="54" t="s">
        <v>33</v>
      </c>
      <c r="C69" s="36"/>
      <c r="D69" s="35"/>
      <c r="E69" s="35"/>
      <c r="F69" s="35"/>
      <c r="G69" s="38"/>
      <c r="H69" s="38"/>
      <c r="I69" s="38"/>
      <c r="J69" s="38"/>
      <c r="K69" s="38"/>
      <c r="L69" s="38"/>
      <c r="M69" s="38">
        <f t="shared" si="23"/>
        <v>0</v>
      </c>
    </row>
    <row r="70" spans="1:18" ht="15" x14ac:dyDescent="0.4">
      <c r="A70" s="45" t="s">
        <v>23</v>
      </c>
      <c r="B70" s="39"/>
      <c r="C70" s="41"/>
      <c r="D70" s="42"/>
      <c r="E70" s="43"/>
      <c r="F70" s="39"/>
      <c r="G70" s="44">
        <f t="shared" ref="G70:M70" si="24">SUM(G60:G69)</f>
        <v>0</v>
      </c>
      <c r="H70" s="44">
        <f t="shared" si="24"/>
        <v>0</v>
      </c>
      <c r="I70" s="44">
        <f t="shared" si="24"/>
        <v>0</v>
      </c>
      <c r="J70" s="44">
        <f t="shared" si="24"/>
        <v>0</v>
      </c>
      <c r="K70" s="44">
        <f t="shared" si="24"/>
        <v>0</v>
      </c>
      <c r="L70" s="44">
        <f t="shared" si="24"/>
        <v>0</v>
      </c>
      <c r="M70" s="44">
        <f t="shared" si="24"/>
        <v>0</v>
      </c>
    </row>
    <row r="71" spans="1:18" ht="13.9" hidden="1" thickBot="1" x14ac:dyDescent="0.4">
      <c r="A71" s="3" t="s">
        <v>17</v>
      </c>
      <c r="B71" s="3"/>
      <c r="C71" s="4"/>
      <c r="D71" s="3"/>
      <c r="E71" s="3"/>
      <c r="F71" s="5"/>
      <c r="G71" s="48"/>
      <c r="H71" s="48"/>
      <c r="I71" s="48"/>
      <c r="J71" s="48"/>
      <c r="K71" s="48"/>
      <c r="L71" s="48"/>
      <c r="M71" s="48"/>
    </row>
    <row r="72" spans="1:18" ht="13.9" hidden="1" thickTop="1" x14ac:dyDescent="0.35">
      <c r="A72" s="7"/>
      <c r="B72" s="7"/>
      <c r="C72" s="8"/>
      <c r="D72" s="7"/>
      <c r="E72" s="7"/>
      <c r="F72" s="7"/>
      <c r="G72" s="9"/>
      <c r="H72" s="9"/>
      <c r="I72" s="9"/>
      <c r="J72" s="9"/>
      <c r="K72" s="9"/>
      <c r="L72" s="9"/>
      <c r="M72" s="9"/>
      <c r="O72" s="10"/>
      <c r="R72" s="11"/>
    </row>
    <row r="73" spans="1:18" hidden="1" x14ac:dyDescent="0.35">
      <c r="E73" s="12"/>
      <c r="F73" s="12"/>
      <c r="N73" s="10"/>
      <c r="O73" s="10"/>
    </row>
    <row r="74" spans="1:18" ht="13.9" hidden="1" thickBot="1" x14ac:dyDescent="0.4">
      <c r="A74" s="7"/>
      <c r="B74" s="7"/>
      <c r="C74" s="8"/>
      <c r="D74" s="7"/>
      <c r="E74" s="7"/>
      <c r="F74" s="7"/>
      <c r="G74" s="9"/>
      <c r="H74" s="9"/>
      <c r="I74" s="9"/>
      <c r="J74" s="9"/>
      <c r="K74" s="9"/>
      <c r="L74" s="9"/>
      <c r="M74" s="9"/>
      <c r="O74" s="10"/>
    </row>
    <row r="75" spans="1:18" ht="13.9" hidden="1" thickBot="1" x14ac:dyDescent="0.4">
      <c r="A75" s="7"/>
      <c r="B75" s="7"/>
      <c r="C75" s="7"/>
      <c r="D75" s="7"/>
      <c r="E75" s="7"/>
      <c r="F75" s="13" t="s">
        <v>11</v>
      </c>
      <c r="G75" s="14"/>
      <c r="H75" s="14"/>
      <c r="I75" s="14"/>
      <c r="J75" s="14"/>
      <c r="K75" s="14"/>
      <c r="L75" s="14"/>
      <c r="M75" s="15"/>
    </row>
    <row r="76" spans="1:18" hidden="1" x14ac:dyDescent="0.35">
      <c r="A76" s="7"/>
      <c r="B76" s="7"/>
      <c r="C76" s="7"/>
      <c r="D76" s="7"/>
      <c r="E76" s="7"/>
      <c r="F76" s="16"/>
      <c r="G76" s="17"/>
      <c r="H76" s="18"/>
      <c r="I76" s="18"/>
      <c r="J76" s="18"/>
      <c r="K76" s="18"/>
      <c r="L76" s="18"/>
      <c r="M76" s="19"/>
    </row>
    <row r="77" spans="1:18" hidden="1" x14ac:dyDescent="0.35">
      <c r="A77" s="7"/>
      <c r="B77" s="7"/>
      <c r="C77" s="7"/>
      <c r="D77" s="7"/>
      <c r="E77" s="7"/>
      <c r="F77" s="20" t="s">
        <v>13</v>
      </c>
      <c r="G77" s="21"/>
      <c r="H77" s="21"/>
      <c r="I77" s="21"/>
      <c r="J77" s="21"/>
      <c r="K77" s="21"/>
      <c r="L77" s="21"/>
      <c r="M77" s="21"/>
    </row>
    <row r="78" spans="1:18" hidden="1" x14ac:dyDescent="0.35">
      <c r="A78" s="7"/>
      <c r="B78" s="7"/>
      <c r="C78" s="7"/>
      <c r="D78" s="7"/>
      <c r="E78" s="7"/>
      <c r="F78" s="20" t="s">
        <v>19</v>
      </c>
      <c r="G78" s="21"/>
      <c r="H78" s="21"/>
      <c r="I78" s="21"/>
      <c r="J78" s="21"/>
      <c r="K78" s="21"/>
      <c r="L78" s="21"/>
      <c r="M78" s="21"/>
    </row>
    <row r="79" spans="1:18" hidden="1" x14ac:dyDescent="0.35">
      <c r="A79" s="7"/>
      <c r="B79" s="7"/>
      <c r="C79" s="7"/>
      <c r="D79" s="7"/>
      <c r="E79" s="7"/>
      <c r="F79" s="22" t="s">
        <v>15</v>
      </c>
      <c r="G79" s="23"/>
      <c r="H79" s="23"/>
      <c r="I79" s="23"/>
      <c r="J79" s="23"/>
      <c r="K79" s="23"/>
      <c r="L79" s="23"/>
      <c r="M79" s="24"/>
      <c r="N79" s="25"/>
    </row>
    <row r="80" spans="1:18" hidden="1" x14ac:dyDescent="0.35">
      <c r="A80" s="7"/>
      <c r="B80" s="7"/>
      <c r="C80" s="7"/>
      <c r="D80" s="7"/>
      <c r="E80" s="7"/>
      <c r="F80" s="7"/>
      <c r="G80" s="9"/>
      <c r="H80" s="9"/>
      <c r="I80" s="9"/>
      <c r="J80" s="9"/>
      <c r="K80" s="9"/>
      <c r="L80" s="9"/>
      <c r="M80" s="9"/>
    </row>
    <row r="81" spans="6:13" ht="13.9" thickBot="1" x14ac:dyDescent="0.4"/>
    <row r="82" spans="6:13" ht="13.9" thickBot="1" x14ac:dyDescent="0.4">
      <c r="F82" s="13" t="s">
        <v>11</v>
      </c>
      <c r="G82" s="14"/>
      <c r="H82" s="14"/>
      <c r="I82" s="14"/>
      <c r="J82" s="14"/>
      <c r="K82" s="14"/>
      <c r="L82" s="14"/>
      <c r="M82" s="15"/>
    </row>
    <row r="83" spans="6:13" ht="38.25" x14ac:dyDescent="0.35">
      <c r="F83" s="16"/>
      <c r="G83" s="16" t="s">
        <v>6</v>
      </c>
      <c r="H83" s="16" t="s">
        <v>7</v>
      </c>
      <c r="I83" s="16" t="s">
        <v>40</v>
      </c>
      <c r="J83" s="16" t="s">
        <v>21</v>
      </c>
      <c r="K83" s="16" t="s">
        <v>39</v>
      </c>
      <c r="L83" s="16" t="s">
        <v>9</v>
      </c>
      <c r="M83" s="16" t="s">
        <v>10</v>
      </c>
    </row>
    <row r="84" spans="6:13" x14ac:dyDescent="0.35">
      <c r="F84" s="20" t="s">
        <v>13</v>
      </c>
      <c r="G84" s="21">
        <f>G4+G7+G9+G11+G14+G17+G19+G22+G24+G28</f>
        <v>0</v>
      </c>
      <c r="H84" s="21">
        <f t="shared" ref="H84:L84" si="25">H4+H7+H9+H11+H14+H17+H19+H22+H24+H28</f>
        <v>0</v>
      </c>
      <c r="I84" s="21">
        <f t="shared" si="25"/>
        <v>0</v>
      </c>
      <c r="J84" s="21">
        <f t="shared" si="25"/>
        <v>0</v>
      </c>
      <c r="K84" s="21">
        <f t="shared" si="25"/>
        <v>0</v>
      </c>
      <c r="L84" s="21">
        <f t="shared" si="25"/>
        <v>0</v>
      </c>
      <c r="M84" s="21">
        <f>SUM(G84:L84)</f>
        <v>0</v>
      </c>
    </row>
    <row r="85" spans="6:13" x14ac:dyDescent="0.35">
      <c r="F85" s="20" t="s">
        <v>19</v>
      </c>
      <c r="G85" s="21">
        <f>G35+G50+G59+G70</f>
        <v>0</v>
      </c>
      <c r="H85" s="21">
        <f t="shared" ref="H85:L85" si="26">H35+H50+H59+H70</f>
        <v>0</v>
      </c>
      <c r="I85" s="21">
        <f t="shared" si="26"/>
        <v>0</v>
      </c>
      <c r="J85" s="21">
        <f t="shared" si="26"/>
        <v>0</v>
      </c>
      <c r="K85" s="21">
        <f t="shared" si="26"/>
        <v>0</v>
      </c>
      <c r="L85" s="21">
        <f t="shared" si="26"/>
        <v>0</v>
      </c>
      <c r="M85" s="21">
        <f>SUM(G85:L85)</f>
        <v>0</v>
      </c>
    </row>
    <row r="86" spans="6:13" x14ac:dyDescent="0.35">
      <c r="F86" s="22" t="s">
        <v>15</v>
      </c>
      <c r="G86" s="23">
        <f>SUM(G84:G85)</f>
        <v>0</v>
      </c>
      <c r="H86" s="23">
        <f t="shared" ref="H86:L86" si="27">SUM(H84:H85)</f>
        <v>0</v>
      </c>
      <c r="I86" s="23">
        <f t="shared" si="27"/>
        <v>0</v>
      </c>
      <c r="J86" s="23">
        <f t="shared" si="27"/>
        <v>0</v>
      </c>
      <c r="K86" s="23">
        <f t="shared" si="27"/>
        <v>0</v>
      </c>
      <c r="L86" s="23">
        <f t="shared" si="27"/>
        <v>0</v>
      </c>
      <c r="M86" s="24">
        <f>SUM(G86:L86)</f>
        <v>0</v>
      </c>
    </row>
  </sheetData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FF4E-4C8B-4ABD-AFB0-ED8B825FD552}">
  <sheetPr>
    <pageSetUpPr fitToPage="1"/>
  </sheetPr>
  <dimension ref="A1:R89"/>
  <sheetViews>
    <sheetView zoomScaleNormal="100" workbookViewId="0">
      <pane xSplit="1" ySplit="2" topLeftCell="B3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9.1328125" defaultRowHeight="13.5" x14ac:dyDescent="0.35"/>
  <cols>
    <col min="1" max="1" width="22" style="1" customWidth="1"/>
    <col min="2" max="2" width="29.86328125" style="1" customWidth="1"/>
    <col min="3" max="3" width="25.265625" style="1" customWidth="1"/>
    <col min="4" max="4" width="33" style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4" width="9.1328125" style="1"/>
    <col min="15" max="15" width="10" style="1" customWidth="1"/>
    <col min="16" max="18" width="9.1328125" style="1"/>
    <col min="19" max="19" width="17" style="1" customWidth="1"/>
    <col min="20" max="16384" width="9.1328125" style="1"/>
  </cols>
  <sheetData>
    <row r="1" spans="1:13" ht="22.9" x14ac:dyDescent="0.65">
      <c r="A1" s="29" t="s">
        <v>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8.25" x14ac:dyDescent="0.35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40</v>
      </c>
      <c r="J2" s="34" t="s">
        <v>21</v>
      </c>
      <c r="K2" s="34" t="s">
        <v>39</v>
      </c>
      <c r="L2" s="34" t="s">
        <v>9</v>
      </c>
      <c r="M2" s="34" t="s">
        <v>10</v>
      </c>
    </row>
    <row r="3" spans="1:13" x14ac:dyDescent="0.35">
      <c r="A3" s="54" t="s">
        <v>30</v>
      </c>
      <c r="B3" s="54" t="s">
        <v>26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ht="15" x14ac:dyDescent="0.4">
      <c r="A4" s="45" t="s">
        <v>30</v>
      </c>
      <c r="B4" s="39"/>
      <c r="C4" s="41"/>
      <c r="D4" s="42"/>
      <c r="E4" s="43"/>
      <c r="F4" s="39"/>
      <c r="G4" s="44">
        <f>SUM(G3)</f>
        <v>0</v>
      </c>
      <c r="H4" s="44">
        <f t="shared" ref="H4:M4" si="0">SUM(H3)</f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</row>
    <row r="5" spans="1:13" x14ac:dyDescent="0.35">
      <c r="A5" s="54" t="s">
        <v>59</v>
      </c>
      <c r="B5" s="54" t="s">
        <v>26</v>
      </c>
      <c r="C5" s="36"/>
      <c r="D5" s="35"/>
      <c r="E5" s="36"/>
      <c r="F5" s="37"/>
      <c r="G5" s="38"/>
      <c r="H5" s="38"/>
      <c r="I5" s="38"/>
      <c r="J5" s="38"/>
      <c r="K5" s="38"/>
      <c r="L5" s="38"/>
      <c r="M5" s="38">
        <f t="shared" ref="M5:M6" si="1">SUM(G5:L5)</f>
        <v>0</v>
      </c>
    </row>
    <row r="6" spans="1:13" x14ac:dyDescent="0.35">
      <c r="A6" s="54" t="s">
        <v>59</v>
      </c>
      <c r="B6" s="54" t="s">
        <v>26</v>
      </c>
      <c r="C6" s="36"/>
      <c r="D6" s="35"/>
      <c r="E6" s="36"/>
      <c r="F6" s="37"/>
      <c r="G6" s="38"/>
      <c r="H6" s="38"/>
      <c r="I6" s="38"/>
      <c r="J6" s="38"/>
      <c r="K6" s="38"/>
      <c r="L6" s="38"/>
      <c r="M6" s="38">
        <f t="shared" si="1"/>
        <v>0</v>
      </c>
    </row>
    <row r="7" spans="1:13" ht="15" x14ac:dyDescent="0.4">
      <c r="A7" s="91" t="str">
        <f>A5</f>
        <v>Anderson, Mhairi</v>
      </c>
      <c r="B7" s="59"/>
      <c r="C7" s="41"/>
      <c r="D7" s="42"/>
      <c r="E7" s="43"/>
      <c r="F7" s="39"/>
      <c r="G7" s="44">
        <f t="shared" ref="G7:M7" si="2">SUM(G5:G6)</f>
        <v>0</v>
      </c>
      <c r="H7" s="44">
        <f t="shared" si="2"/>
        <v>0</v>
      </c>
      <c r="I7" s="44">
        <f t="shared" si="2"/>
        <v>0</v>
      </c>
      <c r="J7" s="44">
        <f t="shared" si="2"/>
        <v>0</v>
      </c>
      <c r="K7" s="44">
        <f t="shared" si="2"/>
        <v>0</v>
      </c>
      <c r="L7" s="44">
        <f t="shared" si="2"/>
        <v>0</v>
      </c>
      <c r="M7" s="44">
        <f t="shared" si="2"/>
        <v>0</v>
      </c>
    </row>
    <row r="8" spans="1:13" x14ac:dyDescent="0.35">
      <c r="A8" s="54"/>
      <c r="B8" s="54" t="s">
        <v>26</v>
      </c>
      <c r="C8" s="36"/>
      <c r="D8" s="35"/>
      <c r="E8" s="36"/>
      <c r="F8" s="37"/>
      <c r="G8" s="38"/>
      <c r="H8" s="38"/>
      <c r="I8" s="38"/>
      <c r="J8" s="38"/>
      <c r="K8" s="38"/>
      <c r="L8" s="38"/>
      <c r="M8" s="38">
        <f>SUM(G8:L8)</f>
        <v>0</v>
      </c>
    </row>
    <row r="9" spans="1:13" ht="15" x14ac:dyDescent="0.4">
      <c r="A9" s="45"/>
      <c r="B9" s="39"/>
      <c r="C9" s="41"/>
      <c r="D9" s="42"/>
      <c r="E9" s="43"/>
      <c r="F9" s="39"/>
      <c r="G9" s="44">
        <f>SUM(G7)</f>
        <v>0</v>
      </c>
      <c r="H9" s="44">
        <f>SUM(H8)</f>
        <v>0</v>
      </c>
      <c r="I9" s="44">
        <f t="shared" ref="I9:M9" si="3">SUM(I8)</f>
        <v>0</v>
      </c>
      <c r="J9" s="44">
        <f t="shared" si="3"/>
        <v>0</v>
      </c>
      <c r="K9" s="44">
        <f t="shared" si="3"/>
        <v>0</v>
      </c>
      <c r="L9" s="44">
        <f t="shared" si="3"/>
        <v>0</v>
      </c>
      <c r="M9" s="44">
        <f t="shared" si="3"/>
        <v>0</v>
      </c>
    </row>
    <row r="10" spans="1:13" x14ac:dyDescent="0.35">
      <c r="A10" s="54" t="s">
        <v>29</v>
      </c>
      <c r="B10" s="54" t="s">
        <v>26</v>
      </c>
      <c r="C10" s="36"/>
      <c r="D10" s="35"/>
      <c r="E10" s="36"/>
      <c r="F10" s="37"/>
      <c r="G10" s="38"/>
      <c r="H10" s="38"/>
      <c r="I10" s="38"/>
      <c r="J10" s="38"/>
      <c r="K10" s="38"/>
      <c r="L10" s="38"/>
      <c r="M10" s="38">
        <f>SUM(G10:L10)</f>
        <v>0</v>
      </c>
    </row>
    <row r="11" spans="1:13" ht="15" x14ac:dyDescent="0.4">
      <c r="A11" s="45" t="s">
        <v>29</v>
      </c>
      <c r="B11" s="39"/>
      <c r="C11" s="41"/>
      <c r="D11" s="42"/>
      <c r="E11" s="43"/>
      <c r="F11" s="39"/>
      <c r="G11" s="44">
        <f>SUM(G10)</f>
        <v>0</v>
      </c>
      <c r="H11" s="44">
        <f t="shared" ref="H11:M11" si="4">SUM(H10:H10)</f>
        <v>0</v>
      </c>
      <c r="I11" s="44">
        <f t="shared" si="4"/>
        <v>0</v>
      </c>
      <c r="J11" s="44">
        <f t="shared" si="4"/>
        <v>0</v>
      </c>
      <c r="K11" s="44">
        <f t="shared" si="4"/>
        <v>0</v>
      </c>
      <c r="L11" s="44">
        <f t="shared" si="4"/>
        <v>0</v>
      </c>
      <c r="M11" s="44">
        <f t="shared" si="4"/>
        <v>0</v>
      </c>
    </row>
    <row r="12" spans="1:13" x14ac:dyDescent="0.35">
      <c r="A12" s="54"/>
      <c r="B12" s="54" t="s">
        <v>26</v>
      </c>
      <c r="C12" s="36"/>
      <c r="D12" s="46"/>
      <c r="E12" s="36"/>
      <c r="F12" s="37"/>
      <c r="G12" s="38"/>
      <c r="H12" s="38"/>
      <c r="I12" s="38"/>
      <c r="J12" s="38"/>
      <c r="K12" s="38"/>
      <c r="L12" s="38"/>
      <c r="M12" s="38">
        <f t="shared" ref="M12:M13" si="5">SUM(G12:L12)</f>
        <v>0</v>
      </c>
    </row>
    <row r="13" spans="1:13" x14ac:dyDescent="0.35">
      <c r="A13" s="54"/>
      <c r="B13" s="54" t="s">
        <v>26</v>
      </c>
      <c r="C13" s="36"/>
      <c r="D13" s="35"/>
      <c r="E13" s="36"/>
      <c r="F13" s="37"/>
      <c r="G13" s="38"/>
      <c r="H13" s="38"/>
      <c r="I13" s="38"/>
      <c r="J13" s="38"/>
      <c r="K13" s="38"/>
      <c r="L13" s="38"/>
      <c r="M13" s="38">
        <f t="shared" si="5"/>
        <v>0</v>
      </c>
    </row>
    <row r="14" spans="1:13" ht="15" x14ac:dyDescent="0.4">
      <c r="A14" s="92"/>
      <c r="B14" s="41"/>
      <c r="C14" s="41"/>
      <c r="D14" s="42"/>
      <c r="E14" s="43"/>
      <c r="F14" s="39"/>
      <c r="G14" s="44">
        <f t="shared" ref="G14:M14" si="6">SUM(G12:G13)</f>
        <v>0</v>
      </c>
      <c r="H14" s="44">
        <f t="shared" si="6"/>
        <v>0</v>
      </c>
      <c r="I14" s="44">
        <f t="shared" si="6"/>
        <v>0</v>
      </c>
      <c r="J14" s="44">
        <f t="shared" si="6"/>
        <v>0</v>
      </c>
      <c r="K14" s="44">
        <f t="shared" si="6"/>
        <v>0</v>
      </c>
      <c r="L14" s="44">
        <f t="shared" si="6"/>
        <v>0</v>
      </c>
      <c r="M14" s="44">
        <f t="shared" si="6"/>
        <v>0</v>
      </c>
    </row>
    <row r="15" spans="1:13" x14ac:dyDescent="0.35">
      <c r="A15" s="54" t="s">
        <v>31</v>
      </c>
      <c r="B15" s="54" t="s">
        <v>26</v>
      </c>
      <c r="C15" s="36"/>
      <c r="D15" s="35"/>
      <c r="E15" s="36"/>
      <c r="F15" s="37"/>
      <c r="G15" s="38"/>
      <c r="H15" s="38"/>
      <c r="I15" s="38"/>
      <c r="J15" s="38"/>
      <c r="K15" s="38"/>
      <c r="L15" s="38"/>
      <c r="M15" s="38">
        <f>SUM(G15:L15)</f>
        <v>0</v>
      </c>
    </row>
    <row r="16" spans="1:13" x14ac:dyDescent="0.35">
      <c r="A16" s="54" t="s">
        <v>31</v>
      </c>
      <c r="B16" s="54" t="s">
        <v>26</v>
      </c>
      <c r="C16" s="36"/>
      <c r="D16" s="35"/>
      <c r="E16" s="36"/>
      <c r="F16" s="37"/>
      <c r="G16" s="38"/>
      <c r="H16" s="38"/>
      <c r="I16" s="38"/>
      <c r="J16" s="38"/>
      <c r="K16" s="38"/>
      <c r="L16" s="38"/>
      <c r="M16" s="38">
        <f t="shared" ref="M16" si="7">SUM(G16:L16)</f>
        <v>0</v>
      </c>
    </row>
    <row r="17" spans="1:17" ht="15" x14ac:dyDescent="0.4">
      <c r="A17" s="92" t="s">
        <v>31</v>
      </c>
      <c r="B17" s="41"/>
      <c r="C17" s="41"/>
      <c r="D17" s="42"/>
      <c r="E17" s="43"/>
      <c r="F17" s="39"/>
      <c r="G17" s="93">
        <f t="shared" ref="G17:M17" si="8">SUM(G15:G16)</f>
        <v>0</v>
      </c>
      <c r="H17" s="93">
        <f t="shared" si="8"/>
        <v>0</v>
      </c>
      <c r="I17" s="93">
        <f t="shared" si="8"/>
        <v>0</v>
      </c>
      <c r="J17" s="93">
        <f t="shared" si="8"/>
        <v>0</v>
      </c>
      <c r="K17" s="93">
        <f t="shared" si="8"/>
        <v>0</v>
      </c>
      <c r="L17" s="93">
        <f t="shared" si="8"/>
        <v>0</v>
      </c>
      <c r="M17" s="93">
        <f t="shared" si="8"/>
        <v>0</v>
      </c>
    </row>
    <row r="18" spans="1:17" x14ac:dyDescent="0.35">
      <c r="A18" s="54" t="s">
        <v>28</v>
      </c>
      <c r="B18" s="54" t="s">
        <v>26</v>
      </c>
      <c r="C18" s="36"/>
      <c r="D18" s="35"/>
      <c r="E18" s="36"/>
      <c r="F18" s="37"/>
      <c r="G18" s="38"/>
      <c r="H18" s="38"/>
      <c r="I18" s="38"/>
      <c r="J18" s="38"/>
      <c r="K18" s="38"/>
      <c r="L18" s="38"/>
      <c r="M18" s="38">
        <f>SUM(G18:L18)</f>
        <v>0</v>
      </c>
    </row>
    <row r="19" spans="1:17" x14ac:dyDescent="0.35">
      <c r="A19" s="54" t="s">
        <v>28</v>
      </c>
      <c r="B19" s="54" t="s">
        <v>26</v>
      </c>
      <c r="C19" s="36"/>
      <c r="D19" s="35"/>
      <c r="E19" s="36"/>
      <c r="F19" s="37"/>
      <c r="G19" s="38"/>
      <c r="H19" s="38"/>
      <c r="I19" s="38"/>
      <c r="J19" s="38"/>
      <c r="K19" s="38"/>
      <c r="L19" s="38"/>
      <c r="M19" s="38">
        <f t="shared" ref="M19:M20" si="9">SUM(G19:L19)</f>
        <v>0</v>
      </c>
    </row>
    <row r="20" spans="1:17" x14ac:dyDescent="0.35">
      <c r="A20" s="54" t="s">
        <v>28</v>
      </c>
      <c r="B20" s="54" t="s">
        <v>26</v>
      </c>
      <c r="C20" s="36"/>
      <c r="D20" s="35"/>
      <c r="E20" s="36"/>
      <c r="F20" s="37"/>
      <c r="G20" s="38"/>
      <c r="H20" s="38"/>
      <c r="I20" s="38"/>
      <c r="J20" s="38"/>
      <c r="K20" s="38"/>
      <c r="L20" s="38"/>
      <c r="M20" s="38">
        <f t="shared" si="9"/>
        <v>0</v>
      </c>
    </row>
    <row r="21" spans="1:17" ht="15" x14ac:dyDescent="0.4">
      <c r="A21" s="45" t="s">
        <v>28</v>
      </c>
      <c r="B21" s="39"/>
      <c r="C21" s="41"/>
      <c r="D21" s="42"/>
      <c r="E21" s="43"/>
      <c r="F21" s="39"/>
      <c r="G21" s="44">
        <f t="shared" ref="G21" si="10">SUM(G18)</f>
        <v>0</v>
      </c>
      <c r="H21" s="44">
        <f>SUM(H18:H20)</f>
        <v>0</v>
      </c>
      <c r="I21" s="44">
        <f t="shared" ref="I21:M21" si="11">SUM(I18:I20)</f>
        <v>0</v>
      </c>
      <c r="J21" s="44">
        <f t="shared" si="11"/>
        <v>0</v>
      </c>
      <c r="K21" s="44">
        <f t="shared" si="11"/>
        <v>0</v>
      </c>
      <c r="L21" s="44">
        <f t="shared" si="11"/>
        <v>0</v>
      </c>
      <c r="M21" s="44">
        <f t="shared" si="11"/>
        <v>0</v>
      </c>
    </row>
    <row r="22" spans="1:17" x14ac:dyDescent="0.35">
      <c r="A22" s="35" t="s">
        <v>38</v>
      </c>
      <c r="B22" s="35" t="s">
        <v>26</v>
      </c>
      <c r="C22" s="36"/>
      <c r="D22" s="35"/>
      <c r="E22" s="36"/>
      <c r="F22" s="37"/>
      <c r="G22" s="38"/>
      <c r="H22" s="38"/>
      <c r="I22" s="38"/>
      <c r="J22" s="38"/>
      <c r="K22" s="38"/>
      <c r="L22" s="38"/>
      <c r="M22" s="38">
        <f t="shared" ref="M22" si="12">SUM(G22:L22)</f>
        <v>0</v>
      </c>
    </row>
    <row r="23" spans="1:17" ht="15" x14ac:dyDescent="0.4">
      <c r="A23" s="45" t="s">
        <v>38</v>
      </c>
      <c r="B23" s="39"/>
      <c r="C23" s="41"/>
      <c r="D23" s="42"/>
      <c r="E23" s="43"/>
      <c r="F23" s="39"/>
      <c r="G23" s="44">
        <f t="shared" ref="G23:M23" si="13">SUM(G22:G22)</f>
        <v>0</v>
      </c>
      <c r="H23" s="44">
        <f t="shared" si="13"/>
        <v>0</v>
      </c>
      <c r="I23" s="44">
        <f t="shared" si="13"/>
        <v>0</v>
      </c>
      <c r="J23" s="44">
        <f t="shared" si="13"/>
        <v>0</v>
      </c>
      <c r="K23" s="44">
        <f t="shared" si="13"/>
        <v>0</v>
      </c>
      <c r="L23" s="44">
        <f t="shared" si="13"/>
        <v>0</v>
      </c>
      <c r="M23" s="44">
        <f t="shared" si="13"/>
        <v>0</v>
      </c>
    </row>
    <row r="24" spans="1:17" x14ac:dyDescent="0.35">
      <c r="A24" s="35" t="s">
        <v>62</v>
      </c>
      <c r="B24" s="35" t="s">
        <v>26</v>
      </c>
      <c r="C24" s="36"/>
      <c r="D24" s="35"/>
      <c r="E24" s="36"/>
      <c r="F24" s="37"/>
      <c r="G24" s="38"/>
      <c r="H24" s="38"/>
      <c r="I24" s="38"/>
      <c r="J24" s="38"/>
      <c r="K24" s="38"/>
      <c r="L24" s="38"/>
      <c r="M24" s="38">
        <f t="shared" ref="M24" si="14">SUM(G24:L24)</f>
        <v>0</v>
      </c>
    </row>
    <row r="25" spans="1:17" ht="15" x14ac:dyDescent="0.4">
      <c r="A25" s="45" t="s">
        <v>62</v>
      </c>
      <c r="B25" s="39"/>
      <c r="C25" s="41"/>
      <c r="D25" s="42"/>
      <c r="E25" s="43"/>
      <c r="F25" s="39"/>
      <c r="G25" s="44">
        <f t="shared" ref="G25:M25" si="15">SUM(G24:G24)</f>
        <v>0</v>
      </c>
      <c r="H25" s="44">
        <f t="shared" si="15"/>
        <v>0</v>
      </c>
      <c r="I25" s="44">
        <f t="shared" si="15"/>
        <v>0</v>
      </c>
      <c r="J25" s="44">
        <f t="shared" si="15"/>
        <v>0</v>
      </c>
      <c r="K25" s="44">
        <f t="shared" si="15"/>
        <v>0</v>
      </c>
      <c r="L25" s="44">
        <f t="shared" si="15"/>
        <v>0</v>
      </c>
      <c r="M25" s="44">
        <f t="shared" si="15"/>
        <v>0</v>
      </c>
    </row>
    <row r="26" spans="1:17" x14ac:dyDescent="0.35">
      <c r="A26" s="35" t="s">
        <v>63</v>
      </c>
      <c r="B26" s="35" t="s">
        <v>26</v>
      </c>
      <c r="C26" s="36"/>
      <c r="D26" s="35"/>
      <c r="E26" s="36"/>
      <c r="F26" s="37"/>
      <c r="G26" s="38"/>
      <c r="H26" s="38"/>
      <c r="I26" s="38"/>
      <c r="J26" s="38"/>
      <c r="K26" s="38"/>
      <c r="L26" s="38"/>
      <c r="M26" s="38">
        <f t="shared" ref="M26" si="16">SUM(G26:L26)</f>
        <v>0</v>
      </c>
    </row>
    <row r="27" spans="1:17" ht="15" x14ac:dyDescent="0.4">
      <c r="A27" s="45" t="s">
        <v>63</v>
      </c>
      <c r="B27" s="39"/>
      <c r="C27" s="41"/>
      <c r="D27" s="42"/>
      <c r="E27" s="43"/>
      <c r="F27" s="39"/>
      <c r="G27" s="44">
        <f t="shared" ref="G27:M27" si="17">SUM(G26:G26)</f>
        <v>0</v>
      </c>
      <c r="H27" s="44">
        <f t="shared" si="17"/>
        <v>0</v>
      </c>
      <c r="I27" s="44">
        <f t="shared" si="17"/>
        <v>0</v>
      </c>
      <c r="J27" s="44">
        <f t="shared" si="17"/>
        <v>0</v>
      </c>
      <c r="K27" s="44">
        <f t="shared" si="17"/>
        <v>0</v>
      </c>
      <c r="L27" s="44">
        <f t="shared" si="17"/>
        <v>0</v>
      </c>
      <c r="M27" s="44">
        <f t="shared" si="17"/>
        <v>0</v>
      </c>
    </row>
    <row r="28" spans="1:17" x14ac:dyDescent="0.35">
      <c r="A28" s="35" t="s">
        <v>35</v>
      </c>
      <c r="B28" s="54" t="s">
        <v>64</v>
      </c>
      <c r="C28" s="35"/>
      <c r="D28" s="35"/>
      <c r="E28" s="36"/>
      <c r="F28" s="37"/>
      <c r="G28" s="38"/>
      <c r="H28" s="38"/>
      <c r="I28" s="38"/>
      <c r="J28" s="38"/>
      <c r="K28" s="38"/>
      <c r="L28" s="38"/>
      <c r="M28" s="38">
        <f t="shared" ref="M28:M37" si="18">SUM(G28:L28)</f>
        <v>0</v>
      </c>
      <c r="Q28" s="2"/>
    </row>
    <row r="29" spans="1:17" x14ac:dyDescent="0.35">
      <c r="A29" s="35" t="s">
        <v>35</v>
      </c>
      <c r="B29" s="54" t="s">
        <v>64</v>
      </c>
      <c r="C29" s="35"/>
      <c r="D29" s="35"/>
      <c r="E29" s="36"/>
      <c r="F29" s="37"/>
      <c r="G29" s="38"/>
      <c r="H29" s="38"/>
      <c r="I29" s="38"/>
      <c r="J29" s="38"/>
      <c r="K29" s="38"/>
      <c r="L29" s="38"/>
      <c r="M29" s="38">
        <f t="shared" si="18"/>
        <v>0</v>
      </c>
      <c r="Q29" s="2"/>
    </row>
    <row r="30" spans="1:17" x14ac:dyDescent="0.35">
      <c r="A30" s="35" t="s">
        <v>35</v>
      </c>
      <c r="B30" s="54" t="s">
        <v>64</v>
      </c>
      <c r="C30" s="35"/>
      <c r="D30" s="35"/>
      <c r="E30" s="36"/>
      <c r="F30" s="37"/>
      <c r="G30" s="38"/>
      <c r="H30" s="38"/>
      <c r="I30" s="38"/>
      <c r="J30" s="38"/>
      <c r="K30" s="38"/>
      <c r="L30" s="38"/>
      <c r="M30" s="38">
        <f t="shared" ref="M30:M36" si="19">SUM(G30:L30)</f>
        <v>0</v>
      </c>
      <c r="Q30" s="2"/>
    </row>
    <row r="31" spans="1:17" x14ac:dyDescent="0.35">
      <c r="A31" s="35" t="s">
        <v>35</v>
      </c>
      <c r="B31" s="54" t="s">
        <v>64</v>
      </c>
      <c r="C31" s="35"/>
      <c r="D31" s="35"/>
      <c r="E31" s="36"/>
      <c r="F31" s="37"/>
      <c r="G31" s="38"/>
      <c r="H31" s="38"/>
      <c r="I31" s="38"/>
      <c r="J31" s="38"/>
      <c r="K31" s="38"/>
      <c r="L31" s="38"/>
      <c r="M31" s="38">
        <f t="shared" si="19"/>
        <v>0</v>
      </c>
      <c r="Q31" s="2"/>
    </row>
    <row r="32" spans="1:17" x14ac:dyDescent="0.35">
      <c r="A32" s="35" t="s">
        <v>35</v>
      </c>
      <c r="B32" s="54" t="s">
        <v>64</v>
      </c>
      <c r="C32" s="35"/>
      <c r="D32" s="35"/>
      <c r="E32" s="36"/>
      <c r="F32" s="37"/>
      <c r="G32" s="38"/>
      <c r="H32" s="38"/>
      <c r="I32" s="38"/>
      <c r="J32" s="38"/>
      <c r="K32" s="38"/>
      <c r="L32" s="38"/>
      <c r="M32" s="38">
        <f t="shared" si="19"/>
        <v>0</v>
      </c>
      <c r="Q32" s="2"/>
    </row>
    <row r="33" spans="1:17" x14ac:dyDescent="0.35">
      <c r="A33" s="35" t="s">
        <v>35</v>
      </c>
      <c r="B33" s="54" t="s">
        <v>64</v>
      </c>
      <c r="C33" s="35"/>
      <c r="D33" s="35"/>
      <c r="E33" s="36"/>
      <c r="F33" s="37"/>
      <c r="G33" s="38"/>
      <c r="H33" s="38"/>
      <c r="I33" s="38"/>
      <c r="J33" s="38"/>
      <c r="K33" s="38"/>
      <c r="L33" s="38"/>
      <c r="M33" s="38">
        <f t="shared" si="19"/>
        <v>0</v>
      </c>
      <c r="Q33" s="2"/>
    </row>
    <row r="34" spans="1:17" x14ac:dyDescent="0.35">
      <c r="A34" s="35" t="s">
        <v>35</v>
      </c>
      <c r="B34" s="54" t="s">
        <v>64</v>
      </c>
      <c r="C34" s="35"/>
      <c r="D34" s="35"/>
      <c r="E34" s="36"/>
      <c r="F34" s="37"/>
      <c r="G34" s="38"/>
      <c r="H34" s="38"/>
      <c r="I34" s="38"/>
      <c r="J34" s="38"/>
      <c r="K34" s="38"/>
      <c r="L34" s="38"/>
      <c r="M34" s="38">
        <f t="shared" si="19"/>
        <v>0</v>
      </c>
      <c r="Q34" s="2"/>
    </row>
    <row r="35" spans="1:17" x14ac:dyDescent="0.35">
      <c r="A35" s="35" t="s">
        <v>35</v>
      </c>
      <c r="B35" s="54" t="s">
        <v>64</v>
      </c>
      <c r="C35" s="35"/>
      <c r="D35" s="35"/>
      <c r="E35" s="36"/>
      <c r="F35" s="37"/>
      <c r="G35" s="38"/>
      <c r="H35" s="38"/>
      <c r="I35" s="38"/>
      <c r="J35" s="38"/>
      <c r="K35" s="38"/>
      <c r="L35" s="38"/>
      <c r="M35" s="38">
        <f t="shared" si="19"/>
        <v>0</v>
      </c>
      <c r="Q35" s="2"/>
    </row>
    <row r="36" spans="1:17" x14ac:dyDescent="0.35">
      <c r="A36" s="35" t="s">
        <v>35</v>
      </c>
      <c r="B36" s="54" t="s">
        <v>64</v>
      </c>
      <c r="C36" s="35"/>
      <c r="D36" s="35"/>
      <c r="E36" s="36"/>
      <c r="F36" s="37"/>
      <c r="G36" s="38"/>
      <c r="H36" s="38"/>
      <c r="I36" s="38"/>
      <c r="J36" s="38"/>
      <c r="K36" s="38"/>
      <c r="L36" s="38"/>
      <c r="M36" s="38">
        <f t="shared" si="19"/>
        <v>0</v>
      </c>
      <c r="Q36" s="2"/>
    </row>
    <row r="37" spans="1:17" x14ac:dyDescent="0.35">
      <c r="A37" s="35" t="s">
        <v>35</v>
      </c>
      <c r="B37" s="54" t="s">
        <v>64</v>
      </c>
      <c r="C37" s="35"/>
      <c r="D37" s="35"/>
      <c r="E37" s="36"/>
      <c r="F37" s="37"/>
      <c r="G37" s="38"/>
      <c r="H37" s="38"/>
      <c r="I37" s="38"/>
      <c r="J37" s="38"/>
      <c r="K37" s="38"/>
      <c r="L37" s="38"/>
      <c r="M37" s="38">
        <f t="shared" si="18"/>
        <v>0</v>
      </c>
      <c r="Q37" s="2"/>
    </row>
    <row r="38" spans="1:17" ht="15" x14ac:dyDescent="0.4">
      <c r="A38" s="45" t="s">
        <v>35</v>
      </c>
      <c r="B38" s="39"/>
      <c r="C38" s="41"/>
      <c r="D38" s="42"/>
      <c r="E38" s="43"/>
      <c r="F38" s="39"/>
      <c r="G38" s="44">
        <f t="shared" ref="G38:M38" si="20">SUM(G28:G37)</f>
        <v>0</v>
      </c>
      <c r="H38" s="44">
        <f t="shared" si="20"/>
        <v>0</v>
      </c>
      <c r="I38" s="44">
        <f t="shared" si="20"/>
        <v>0</v>
      </c>
      <c r="J38" s="44">
        <f t="shared" si="20"/>
        <v>0</v>
      </c>
      <c r="K38" s="44">
        <f t="shared" si="20"/>
        <v>0</v>
      </c>
      <c r="L38" s="44">
        <f t="shared" si="20"/>
        <v>0</v>
      </c>
      <c r="M38" s="44">
        <f t="shared" si="20"/>
        <v>0</v>
      </c>
      <c r="Q38" s="2"/>
    </row>
    <row r="39" spans="1:17" x14ac:dyDescent="0.35">
      <c r="A39" s="54" t="s">
        <v>24</v>
      </c>
      <c r="B39" s="54" t="s">
        <v>25</v>
      </c>
      <c r="C39" s="36"/>
      <c r="D39" s="35"/>
      <c r="E39" s="36"/>
      <c r="F39" s="37"/>
      <c r="G39" s="38"/>
      <c r="H39" s="38"/>
      <c r="I39" s="38"/>
      <c r="J39" s="38"/>
      <c r="K39" s="38"/>
      <c r="L39" s="38"/>
      <c r="M39" s="38">
        <f t="shared" ref="M39:M42" si="21">SUM(G39:L39)</f>
        <v>0</v>
      </c>
    </row>
    <row r="40" spans="1:17" x14ac:dyDescent="0.35">
      <c r="A40" s="54" t="s">
        <v>24</v>
      </c>
      <c r="B40" s="54" t="s">
        <v>25</v>
      </c>
      <c r="C40" s="36"/>
      <c r="D40" s="35"/>
      <c r="E40" s="36"/>
      <c r="F40" s="37"/>
      <c r="G40" s="38"/>
      <c r="H40" s="38"/>
      <c r="I40" s="38"/>
      <c r="J40" s="38"/>
      <c r="K40" s="38"/>
      <c r="L40" s="38"/>
      <c r="M40" s="38">
        <f t="shared" si="21"/>
        <v>0</v>
      </c>
    </row>
    <row r="41" spans="1:17" x14ac:dyDescent="0.35">
      <c r="A41" s="54" t="s">
        <v>24</v>
      </c>
      <c r="B41" s="54" t="s">
        <v>25</v>
      </c>
      <c r="C41" s="36"/>
      <c r="D41" s="35"/>
      <c r="E41" s="36"/>
      <c r="F41" s="37"/>
      <c r="G41" s="38"/>
      <c r="H41" s="38"/>
      <c r="I41" s="38"/>
      <c r="J41" s="38"/>
      <c r="K41" s="38"/>
      <c r="L41" s="38"/>
      <c r="M41" s="38">
        <f t="shared" si="21"/>
        <v>0</v>
      </c>
    </row>
    <row r="42" spans="1:17" x14ac:dyDescent="0.35">
      <c r="A42" s="54" t="s">
        <v>24</v>
      </c>
      <c r="B42" s="54" t="s">
        <v>25</v>
      </c>
      <c r="C42" s="36"/>
      <c r="D42" s="35"/>
      <c r="E42" s="36"/>
      <c r="F42" s="37"/>
      <c r="G42" s="38"/>
      <c r="H42" s="38"/>
      <c r="I42" s="38"/>
      <c r="J42" s="38"/>
      <c r="K42" s="38"/>
      <c r="L42" s="38"/>
      <c r="M42" s="38">
        <f t="shared" si="21"/>
        <v>0</v>
      </c>
    </row>
    <row r="43" spans="1:17" x14ac:dyDescent="0.35">
      <c r="A43" s="54" t="s">
        <v>24</v>
      </c>
      <c r="B43" s="54" t="s">
        <v>25</v>
      </c>
      <c r="C43" s="36"/>
      <c r="D43" s="35"/>
      <c r="E43" s="36"/>
      <c r="F43" s="37"/>
      <c r="G43" s="38"/>
      <c r="H43" s="38"/>
      <c r="I43" s="38"/>
      <c r="J43" s="38"/>
      <c r="K43" s="38"/>
      <c r="L43" s="38"/>
      <c r="M43" s="38">
        <f t="shared" ref="M43:M52" si="22">SUM(G43:L43)</f>
        <v>0</v>
      </c>
    </row>
    <row r="44" spans="1:17" x14ac:dyDescent="0.35">
      <c r="A44" s="54" t="s">
        <v>24</v>
      </c>
      <c r="B44" s="54" t="s">
        <v>25</v>
      </c>
      <c r="C44" s="36"/>
      <c r="D44" s="35"/>
      <c r="E44" s="36"/>
      <c r="F44" s="37"/>
      <c r="G44" s="38"/>
      <c r="H44" s="38"/>
      <c r="I44" s="38"/>
      <c r="J44" s="38"/>
      <c r="K44" s="38"/>
      <c r="L44" s="38"/>
      <c r="M44" s="38">
        <f t="shared" si="22"/>
        <v>0</v>
      </c>
    </row>
    <row r="45" spans="1:17" x14ac:dyDescent="0.35">
      <c r="A45" s="54" t="s">
        <v>24</v>
      </c>
      <c r="B45" s="54" t="s">
        <v>25</v>
      </c>
      <c r="C45" s="36"/>
      <c r="D45" s="35"/>
      <c r="E45" s="36"/>
      <c r="F45" s="37"/>
      <c r="G45" s="38"/>
      <c r="H45" s="38"/>
      <c r="I45" s="38"/>
      <c r="J45" s="38"/>
      <c r="K45" s="38"/>
      <c r="L45" s="38"/>
      <c r="M45" s="38">
        <f t="shared" si="22"/>
        <v>0</v>
      </c>
    </row>
    <row r="46" spans="1:17" x14ac:dyDescent="0.35">
      <c r="A46" s="54" t="s">
        <v>24</v>
      </c>
      <c r="B46" s="54" t="s">
        <v>25</v>
      </c>
      <c r="C46" s="36"/>
      <c r="D46" s="35"/>
      <c r="E46" s="36"/>
      <c r="F46" s="37"/>
      <c r="G46" s="38"/>
      <c r="H46" s="38"/>
      <c r="I46" s="38"/>
      <c r="J46" s="38"/>
      <c r="K46" s="38"/>
      <c r="L46" s="38"/>
      <c r="M46" s="38">
        <f t="shared" si="22"/>
        <v>0</v>
      </c>
    </row>
    <row r="47" spans="1:17" x14ac:dyDescent="0.35">
      <c r="A47" s="54" t="s">
        <v>24</v>
      </c>
      <c r="B47" s="54" t="s">
        <v>25</v>
      </c>
      <c r="C47" s="36"/>
      <c r="D47" s="35"/>
      <c r="E47" s="36"/>
      <c r="F47" s="37"/>
      <c r="G47" s="38"/>
      <c r="H47" s="38"/>
      <c r="I47" s="38"/>
      <c r="J47" s="38"/>
      <c r="K47" s="38"/>
      <c r="L47" s="38"/>
      <c r="M47" s="38">
        <f t="shared" si="22"/>
        <v>0</v>
      </c>
    </row>
    <row r="48" spans="1:17" x14ac:dyDescent="0.35">
      <c r="A48" s="54" t="s">
        <v>24</v>
      </c>
      <c r="B48" s="54" t="s">
        <v>25</v>
      </c>
      <c r="C48" s="36"/>
      <c r="D48" s="35"/>
      <c r="E48" s="36"/>
      <c r="F48" s="37"/>
      <c r="G48" s="38"/>
      <c r="H48" s="38"/>
      <c r="I48" s="38"/>
      <c r="J48" s="38"/>
      <c r="K48" s="38"/>
      <c r="L48" s="38"/>
      <c r="M48" s="38">
        <f t="shared" si="22"/>
        <v>0</v>
      </c>
    </row>
    <row r="49" spans="1:13" x14ac:dyDescent="0.35">
      <c r="A49" s="54" t="s">
        <v>24</v>
      </c>
      <c r="B49" s="54" t="s">
        <v>25</v>
      </c>
      <c r="C49" s="36"/>
      <c r="D49" s="35"/>
      <c r="E49" s="36"/>
      <c r="F49" s="37"/>
      <c r="G49" s="38"/>
      <c r="H49" s="38"/>
      <c r="I49" s="38"/>
      <c r="J49" s="38"/>
      <c r="K49" s="38"/>
      <c r="L49" s="38"/>
      <c r="M49" s="38">
        <f t="shared" si="22"/>
        <v>0</v>
      </c>
    </row>
    <row r="50" spans="1:13" x14ac:dyDescent="0.35">
      <c r="A50" s="54" t="s">
        <v>24</v>
      </c>
      <c r="B50" s="54" t="s">
        <v>25</v>
      </c>
      <c r="C50" s="36"/>
      <c r="D50" s="35"/>
      <c r="E50" s="36"/>
      <c r="F50" s="37"/>
      <c r="G50" s="38"/>
      <c r="H50" s="38"/>
      <c r="I50" s="38"/>
      <c r="J50" s="38"/>
      <c r="K50" s="38"/>
      <c r="L50" s="38"/>
      <c r="M50" s="38">
        <f t="shared" si="22"/>
        <v>0</v>
      </c>
    </row>
    <row r="51" spans="1:13" x14ac:dyDescent="0.35">
      <c r="A51" s="54" t="s">
        <v>24</v>
      </c>
      <c r="B51" s="54" t="s">
        <v>25</v>
      </c>
      <c r="C51" s="36"/>
      <c r="D51" s="35"/>
      <c r="E51" s="36"/>
      <c r="F51" s="37"/>
      <c r="G51" s="38"/>
      <c r="H51" s="38"/>
      <c r="I51" s="38"/>
      <c r="J51" s="38"/>
      <c r="K51" s="38"/>
      <c r="L51" s="38"/>
      <c r="M51" s="38">
        <f t="shared" si="22"/>
        <v>0</v>
      </c>
    </row>
    <row r="52" spans="1:13" x14ac:dyDescent="0.35">
      <c r="A52" s="54" t="s">
        <v>24</v>
      </c>
      <c r="B52" s="54" t="s">
        <v>25</v>
      </c>
      <c r="C52" s="36"/>
      <c r="D52" s="35"/>
      <c r="E52" s="36"/>
      <c r="F52" s="37"/>
      <c r="G52" s="38"/>
      <c r="H52" s="38"/>
      <c r="I52" s="38"/>
      <c r="J52" s="38"/>
      <c r="K52" s="38"/>
      <c r="L52" s="38"/>
      <c r="M52" s="38">
        <f t="shared" si="22"/>
        <v>0</v>
      </c>
    </row>
    <row r="53" spans="1:13" ht="15" x14ac:dyDescent="0.4">
      <c r="A53" s="45" t="s">
        <v>24</v>
      </c>
      <c r="B53" s="39"/>
      <c r="C53" s="41"/>
      <c r="D53" s="42"/>
      <c r="E53" s="43"/>
      <c r="F53" s="39"/>
      <c r="G53" s="44">
        <f t="shared" ref="G53:M53" si="23">SUM(G39:G52)</f>
        <v>0</v>
      </c>
      <c r="H53" s="44">
        <f t="shared" si="23"/>
        <v>0</v>
      </c>
      <c r="I53" s="44">
        <f t="shared" si="23"/>
        <v>0</v>
      </c>
      <c r="J53" s="44">
        <f t="shared" si="23"/>
        <v>0</v>
      </c>
      <c r="K53" s="44">
        <f t="shared" si="23"/>
        <v>0</v>
      </c>
      <c r="L53" s="44">
        <f t="shared" si="23"/>
        <v>0</v>
      </c>
      <c r="M53" s="44">
        <f t="shared" si="23"/>
        <v>0</v>
      </c>
    </row>
    <row r="54" spans="1:13" x14ac:dyDescent="0.35">
      <c r="A54" s="54" t="s">
        <v>36</v>
      </c>
      <c r="B54" s="54" t="s">
        <v>37</v>
      </c>
      <c r="C54" s="36"/>
      <c r="D54" s="35"/>
      <c r="E54" s="36"/>
      <c r="F54" s="37"/>
      <c r="G54" s="38"/>
      <c r="H54" s="38"/>
      <c r="I54" s="38"/>
      <c r="J54" s="38"/>
      <c r="K54" s="38"/>
      <c r="L54" s="38"/>
      <c r="M54" s="38">
        <f t="shared" ref="M54:M61" si="24">SUM(G54:L54)</f>
        <v>0</v>
      </c>
    </row>
    <row r="55" spans="1:13" x14ac:dyDescent="0.35">
      <c r="A55" s="54" t="s">
        <v>36</v>
      </c>
      <c r="B55" s="54" t="s">
        <v>37</v>
      </c>
      <c r="C55" s="36"/>
      <c r="D55" s="35"/>
      <c r="E55" s="36"/>
      <c r="F55" s="37"/>
      <c r="G55" s="38"/>
      <c r="H55" s="38"/>
      <c r="I55" s="38"/>
      <c r="J55" s="38"/>
      <c r="K55" s="38"/>
      <c r="L55" s="38"/>
      <c r="M55" s="38">
        <f t="shared" si="24"/>
        <v>0</v>
      </c>
    </row>
    <row r="56" spans="1:13" x14ac:dyDescent="0.35">
      <c r="A56" s="54" t="s">
        <v>36</v>
      </c>
      <c r="B56" s="54" t="s">
        <v>37</v>
      </c>
      <c r="C56" s="36"/>
      <c r="D56" s="35"/>
      <c r="E56" s="36"/>
      <c r="F56" s="37"/>
      <c r="G56" s="38"/>
      <c r="H56" s="38"/>
      <c r="I56" s="38"/>
      <c r="J56" s="38"/>
      <c r="K56" s="38"/>
      <c r="L56" s="38"/>
      <c r="M56" s="38">
        <f t="shared" si="24"/>
        <v>0</v>
      </c>
    </row>
    <row r="57" spans="1:13" x14ac:dyDescent="0.35">
      <c r="A57" s="54" t="s">
        <v>36</v>
      </c>
      <c r="B57" s="54" t="s">
        <v>37</v>
      </c>
      <c r="C57" s="36"/>
      <c r="D57" s="35"/>
      <c r="E57" s="36"/>
      <c r="F57" s="37"/>
      <c r="G57" s="38"/>
      <c r="H57" s="38"/>
      <c r="I57" s="38"/>
      <c r="J57" s="38"/>
      <c r="K57" s="38"/>
      <c r="L57" s="38"/>
      <c r="M57" s="38">
        <f t="shared" si="24"/>
        <v>0</v>
      </c>
    </row>
    <row r="58" spans="1:13" x14ac:dyDescent="0.35">
      <c r="A58" s="54" t="s">
        <v>36</v>
      </c>
      <c r="B58" s="54" t="s">
        <v>37</v>
      </c>
      <c r="C58" s="36"/>
      <c r="D58" s="35"/>
      <c r="E58" s="36"/>
      <c r="F58" s="37"/>
      <c r="G58" s="38"/>
      <c r="H58" s="38"/>
      <c r="I58" s="38"/>
      <c r="J58" s="38"/>
      <c r="K58" s="38"/>
      <c r="L58" s="38"/>
      <c r="M58" s="38">
        <f t="shared" si="24"/>
        <v>0</v>
      </c>
    </row>
    <row r="59" spans="1:13" x14ac:dyDescent="0.35">
      <c r="A59" s="54" t="s">
        <v>36</v>
      </c>
      <c r="B59" s="54" t="s">
        <v>37</v>
      </c>
      <c r="C59" s="36"/>
      <c r="D59" s="35"/>
      <c r="E59" s="36"/>
      <c r="F59" s="37"/>
      <c r="G59" s="38"/>
      <c r="H59" s="38"/>
      <c r="I59" s="38"/>
      <c r="J59" s="38"/>
      <c r="K59" s="38"/>
      <c r="L59" s="38"/>
      <c r="M59" s="38">
        <f t="shared" si="24"/>
        <v>0</v>
      </c>
    </row>
    <row r="60" spans="1:13" x14ac:dyDescent="0.35">
      <c r="A60" s="54" t="s">
        <v>36</v>
      </c>
      <c r="B60" s="54" t="s">
        <v>37</v>
      </c>
      <c r="C60" s="36"/>
      <c r="D60" s="35"/>
      <c r="E60" s="36"/>
      <c r="F60" s="37"/>
      <c r="G60" s="38"/>
      <c r="H60" s="38"/>
      <c r="I60" s="38"/>
      <c r="J60" s="38"/>
      <c r="K60" s="38"/>
      <c r="L60" s="38"/>
      <c r="M60" s="38">
        <f t="shared" si="24"/>
        <v>0</v>
      </c>
    </row>
    <row r="61" spans="1:13" x14ac:dyDescent="0.35">
      <c r="A61" s="54" t="s">
        <v>36</v>
      </c>
      <c r="B61" s="54" t="s">
        <v>37</v>
      </c>
      <c r="C61" s="36"/>
      <c r="D61" s="35"/>
      <c r="E61" s="36"/>
      <c r="F61" s="37"/>
      <c r="G61" s="38"/>
      <c r="H61" s="38"/>
      <c r="I61" s="38"/>
      <c r="J61" s="38"/>
      <c r="K61" s="38"/>
      <c r="L61" s="38"/>
      <c r="M61" s="38">
        <f t="shared" si="24"/>
        <v>0</v>
      </c>
    </row>
    <row r="62" spans="1:13" ht="15" x14ac:dyDescent="0.4">
      <c r="A62" s="45" t="s">
        <v>36</v>
      </c>
      <c r="B62" s="39"/>
      <c r="C62" s="41"/>
      <c r="D62" s="42"/>
      <c r="E62" s="43"/>
      <c r="F62" s="39"/>
      <c r="G62" s="44">
        <f t="shared" ref="G62:M62" si="25">SUM(G54:G61)</f>
        <v>0</v>
      </c>
      <c r="H62" s="44">
        <f t="shared" si="25"/>
        <v>0</v>
      </c>
      <c r="I62" s="44">
        <f t="shared" si="25"/>
        <v>0</v>
      </c>
      <c r="J62" s="44">
        <f t="shared" si="25"/>
        <v>0</v>
      </c>
      <c r="K62" s="44">
        <f t="shared" si="25"/>
        <v>0</v>
      </c>
      <c r="L62" s="44">
        <f t="shared" si="25"/>
        <v>0</v>
      </c>
      <c r="M62" s="44">
        <f t="shared" si="25"/>
        <v>0</v>
      </c>
    </row>
    <row r="63" spans="1:13" x14ac:dyDescent="0.35">
      <c r="A63" s="54" t="s">
        <v>23</v>
      </c>
      <c r="B63" s="54" t="s">
        <v>33</v>
      </c>
      <c r="C63" s="36"/>
      <c r="D63" s="35"/>
      <c r="E63" s="36"/>
      <c r="F63" s="35"/>
      <c r="G63" s="38"/>
      <c r="H63" s="38"/>
      <c r="I63" s="38"/>
      <c r="J63" s="38"/>
      <c r="K63" s="38"/>
      <c r="L63" s="38"/>
      <c r="M63" s="38">
        <f t="shared" ref="M63:M78" si="26">SUM(G63:L63)</f>
        <v>0</v>
      </c>
    </row>
    <row r="64" spans="1:13" x14ac:dyDescent="0.35">
      <c r="A64" s="54" t="s">
        <v>23</v>
      </c>
      <c r="B64" s="54" t="s">
        <v>33</v>
      </c>
      <c r="C64" s="36"/>
      <c r="D64" s="35"/>
      <c r="E64" s="36"/>
      <c r="F64" s="35"/>
      <c r="G64" s="38"/>
      <c r="H64" s="38"/>
      <c r="I64" s="38"/>
      <c r="J64" s="38"/>
      <c r="K64" s="38"/>
      <c r="L64" s="38"/>
      <c r="M64" s="38">
        <f t="shared" si="26"/>
        <v>0</v>
      </c>
    </row>
    <row r="65" spans="1:13" x14ac:dyDescent="0.35">
      <c r="A65" s="54" t="s">
        <v>23</v>
      </c>
      <c r="B65" s="54" t="s">
        <v>33</v>
      </c>
      <c r="C65" s="36"/>
      <c r="D65" s="35"/>
      <c r="E65" s="35"/>
      <c r="F65" s="35"/>
      <c r="G65" s="38"/>
      <c r="H65" s="38"/>
      <c r="I65" s="38"/>
      <c r="J65" s="38"/>
      <c r="K65" s="38"/>
      <c r="L65" s="38"/>
      <c r="M65" s="38">
        <f t="shared" si="26"/>
        <v>0</v>
      </c>
    </row>
    <row r="66" spans="1:13" x14ac:dyDescent="0.35">
      <c r="A66" s="54" t="s">
        <v>23</v>
      </c>
      <c r="B66" s="54" t="s">
        <v>33</v>
      </c>
      <c r="C66" s="36"/>
      <c r="D66" s="35"/>
      <c r="E66" s="35"/>
      <c r="F66" s="35"/>
      <c r="G66" s="38"/>
      <c r="H66" s="38"/>
      <c r="I66" s="38"/>
      <c r="J66" s="38"/>
      <c r="K66" s="38"/>
      <c r="L66" s="38"/>
      <c r="M66" s="38">
        <f t="shared" si="26"/>
        <v>0</v>
      </c>
    </row>
    <row r="67" spans="1:13" x14ac:dyDescent="0.35">
      <c r="A67" s="54" t="s">
        <v>23</v>
      </c>
      <c r="B67" s="54" t="s">
        <v>33</v>
      </c>
      <c r="C67" s="36"/>
      <c r="D67" s="35"/>
      <c r="E67" s="35"/>
      <c r="F67" s="35"/>
      <c r="G67" s="38"/>
      <c r="H67" s="38"/>
      <c r="I67" s="38"/>
      <c r="J67" s="38"/>
      <c r="K67" s="38"/>
      <c r="L67" s="38"/>
      <c r="M67" s="38">
        <f t="shared" si="26"/>
        <v>0</v>
      </c>
    </row>
    <row r="68" spans="1:13" x14ac:dyDescent="0.35">
      <c r="A68" s="54" t="s">
        <v>23</v>
      </c>
      <c r="B68" s="54" t="s">
        <v>33</v>
      </c>
      <c r="C68" s="36"/>
      <c r="D68" s="46"/>
      <c r="E68" s="35"/>
      <c r="F68" s="35"/>
      <c r="G68" s="38"/>
      <c r="H68" s="38"/>
      <c r="I68" s="38"/>
      <c r="J68" s="38"/>
      <c r="K68" s="38"/>
      <c r="L68" s="38"/>
      <c r="M68" s="38">
        <f t="shared" si="26"/>
        <v>0</v>
      </c>
    </row>
    <row r="69" spans="1:13" x14ac:dyDescent="0.35">
      <c r="A69" s="54" t="s">
        <v>23</v>
      </c>
      <c r="B69" s="54" t="s">
        <v>33</v>
      </c>
      <c r="C69" s="36"/>
      <c r="D69" s="35"/>
      <c r="E69" s="35"/>
      <c r="F69" s="35"/>
      <c r="G69" s="38"/>
      <c r="H69" s="38"/>
      <c r="I69" s="38"/>
      <c r="J69" s="38"/>
      <c r="K69" s="38"/>
      <c r="L69" s="38"/>
      <c r="M69" s="38">
        <f t="shared" si="26"/>
        <v>0</v>
      </c>
    </row>
    <row r="70" spans="1:13" x14ac:dyDescent="0.35">
      <c r="A70" s="54" t="s">
        <v>23</v>
      </c>
      <c r="B70" s="54" t="s">
        <v>33</v>
      </c>
      <c r="C70" s="36"/>
      <c r="D70" s="35"/>
      <c r="E70" s="35"/>
      <c r="F70" s="35"/>
      <c r="G70" s="38"/>
      <c r="H70" s="38"/>
      <c r="I70" s="38"/>
      <c r="J70" s="38"/>
      <c r="K70" s="38"/>
      <c r="L70" s="38"/>
      <c r="M70" s="38">
        <f t="shared" si="26"/>
        <v>0</v>
      </c>
    </row>
    <row r="71" spans="1:13" x14ac:dyDescent="0.35">
      <c r="A71" s="54" t="s">
        <v>23</v>
      </c>
      <c r="B71" s="54" t="s">
        <v>33</v>
      </c>
      <c r="C71" s="36"/>
      <c r="D71" s="35"/>
      <c r="E71" s="36"/>
      <c r="F71" s="35"/>
      <c r="G71" s="38"/>
      <c r="H71" s="38"/>
      <c r="I71" s="38"/>
      <c r="J71" s="38"/>
      <c r="K71" s="38"/>
      <c r="L71" s="38"/>
      <c r="M71" s="38">
        <f t="shared" ref="M71:M76" si="27">SUM(G71:L71)</f>
        <v>0</v>
      </c>
    </row>
    <row r="72" spans="1:13" x14ac:dyDescent="0.35">
      <c r="A72" s="54" t="s">
        <v>23</v>
      </c>
      <c r="B72" s="54" t="s">
        <v>33</v>
      </c>
      <c r="C72" s="36"/>
      <c r="D72" s="35"/>
      <c r="E72" s="35"/>
      <c r="F72" s="35"/>
      <c r="G72" s="38"/>
      <c r="H72" s="38"/>
      <c r="I72" s="38"/>
      <c r="J72" s="38"/>
      <c r="K72" s="38"/>
      <c r="L72" s="38"/>
      <c r="M72" s="38">
        <f t="shared" si="27"/>
        <v>0</v>
      </c>
    </row>
    <row r="73" spans="1:13" x14ac:dyDescent="0.35">
      <c r="A73" s="54" t="s">
        <v>23</v>
      </c>
      <c r="B73" s="54" t="s">
        <v>33</v>
      </c>
      <c r="C73" s="36"/>
      <c r="D73" s="35"/>
      <c r="E73" s="36"/>
      <c r="F73" s="35"/>
      <c r="G73" s="38"/>
      <c r="H73" s="38"/>
      <c r="I73" s="38"/>
      <c r="J73" s="38"/>
      <c r="K73" s="38"/>
      <c r="L73" s="38"/>
      <c r="M73" s="38">
        <f t="shared" si="27"/>
        <v>0</v>
      </c>
    </row>
    <row r="74" spans="1:13" x14ac:dyDescent="0.35">
      <c r="A74" s="54" t="s">
        <v>23</v>
      </c>
      <c r="B74" s="54" t="s">
        <v>33</v>
      </c>
      <c r="C74" s="36"/>
      <c r="D74" s="35"/>
      <c r="E74" s="36"/>
      <c r="F74" s="35"/>
      <c r="G74" s="38"/>
      <c r="H74" s="38"/>
      <c r="I74" s="38"/>
      <c r="J74" s="38"/>
      <c r="K74" s="38"/>
      <c r="L74" s="38"/>
      <c r="M74" s="38">
        <f t="shared" si="27"/>
        <v>0</v>
      </c>
    </row>
    <row r="75" spans="1:13" x14ac:dyDescent="0.35">
      <c r="A75" s="54" t="s">
        <v>23</v>
      </c>
      <c r="B75" s="54" t="s">
        <v>33</v>
      </c>
      <c r="C75" s="36"/>
      <c r="D75" s="35"/>
      <c r="E75" s="35"/>
      <c r="F75" s="35"/>
      <c r="G75" s="38"/>
      <c r="H75" s="38"/>
      <c r="I75" s="38"/>
      <c r="J75" s="38"/>
      <c r="K75" s="38"/>
      <c r="L75" s="38"/>
      <c r="M75" s="38">
        <f t="shared" si="27"/>
        <v>0</v>
      </c>
    </row>
    <row r="76" spans="1:13" x14ac:dyDescent="0.35">
      <c r="A76" s="54" t="s">
        <v>23</v>
      </c>
      <c r="B76" s="54" t="s">
        <v>33</v>
      </c>
      <c r="C76" s="36"/>
      <c r="D76" s="35"/>
      <c r="E76" s="35"/>
      <c r="F76" s="35"/>
      <c r="G76" s="38"/>
      <c r="H76" s="38"/>
      <c r="I76" s="38"/>
      <c r="J76" s="38"/>
      <c r="K76" s="38"/>
      <c r="L76" s="38"/>
      <c r="M76" s="38">
        <f t="shared" si="27"/>
        <v>0</v>
      </c>
    </row>
    <row r="77" spans="1:13" x14ac:dyDescent="0.35">
      <c r="A77" s="54" t="s">
        <v>23</v>
      </c>
      <c r="B77" s="54" t="s">
        <v>33</v>
      </c>
      <c r="C77" s="36"/>
      <c r="D77" s="35"/>
      <c r="E77" s="35"/>
      <c r="F77" s="35"/>
      <c r="G77" s="38"/>
      <c r="H77" s="38"/>
      <c r="I77" s="38"/>
      <c r="J77" s="38"/>
      <c r="K77" s="38"/>
      <c r="L77" s="38"/>
      <c r="M77" s="38">
        <f t="shared" si="26"/>
        <v>0</v>
      </c>
    </row>
    <row r="78" spans="1:13" x14ac:dyDescent="0.35">
      <c r="A78" s="54" t="s">
        <v>23</v>
      </c>
      <c r="B78" s="54" t="s">
        <v>33</v>
      </c>
      <c r="C78" s="36"/>
      <c r="D78" s="35"/>
      <c r="E78" s="35"/>
      <c r="F78" s="35"/>
      <c r="G78" s="38"/>
      <c r="H78" s="38"/>
      <c r="I78" s="38"/>
      <c r="J78" s="38"/>
      <c r="K78" s="38"/>
      <c r="L78" s="38"/>
      <c r="M78" s="38">
        <f t="shared" si="26"/>
        <v>0</v>
      </c>
    </row>
    <row r="79" spans="1:13" ht="15" x14ac:dyDescent="0.4">
      <c r="A79" s="45" t="s">
        <v>23</v>
      </c>
      <c r="B79" s="39"/>
      <c r="C79" s="41"/>
      <c r="D79" s="42"/>
      <c r="E79" s="43"/>
      <c r="F79" s="39"/>
      <c r="G79" s="44">
        <f t="shared" ref="G79:M79" si="28">SUM(G63:G78)</f>
        <v>0</v>
      </c>
      <c r="H79" s="44">
        <f t="shared" si="28"/>
        <v>0</v>
      </c>
      <c r="I79" s="44">
        <f t="shared" si="28"/>
        <v>0</v>
      </c>
      <c r="J79" s="44">
        <f t="shared" si="28"/>
        <v>0</v>
      </c>
      <c r="K79" s="44">
        <f t="shared" si="28"/>
        <v>0</v>
      </c>
      <c r="L79" s="44">
        <f t="shared" si="28"/>
        <v>0</v>
      </c>
      <c r="M79" s="44">
        <f t="shared" si="28"/>
        <v>0</v>
      </c>
    </row>
    <row r="80" spans="1:13" ht="13.9" thickBot="1" x14ac:dyDescent="0.4">
      <c r="A80" s="3" t="s">
        <v>17</v>
      </c>
      <c r="B80" s="3"/>
      <c r="C80" s="4"/>
      <c r="D80" s="3"/>
      <c r="E80" s="3"/>
      <c r="F80" s="5"/>
      <c r="G80" s="48"/>
      <c r="H80" s="48"/>
      <c r="I80" s="48"/>
      <c r="J80" s="48"/>
      <c r="K80" s="48"/>
      <c r="L80" s="48"/>
      <c r="M80" s="48"/>
    </row>
    <row r="81" spans="1:18" ht="13.9" thickTop="1" x14ac:dyDescent="0.35">
      <c r="A81" s="7"/>
      <c r="B81" s="7"/>
      <c r="C81" s="8"/>
      <c r="D81" s="7"/>
      <c r="E81" s="7"/>
      <c r="F81" s="7"/>
      <c r="G81" s="9"/>
      <c r="H81" s="9"/>
      <c r="I81" s="9"/>
      <c r="J81" s="9"/>
      <c r="K81" s="9"/>
      <c r="L81" s="9"/>
      <c r="M81" s="9"/>
      <c r="O81" s="10"/>
      <c r="R81" s="11"/>
    </row>
    <row r="82" spans="1:18" x14ac:dyDescent="0.35">
      <c r="E82" s="12"/>
      <c r="F82" s="12"/>
      <c r="N82" s="10"/>
      <c r="O82" s="10"/>
    </row>
    <row r="83" spans="1:18" ht="13.9" thickBot="1" x14ac:dyDescent="0.4">
      <c r="A83" s="7"/>
      <c r="B83" s="7"/>
      <c r="C83" s="8"/>
      <c r="D83" s="7"/>
      <c r="E83" s="7"/>
      <c r="F83" s="7"/>
      <c r="G83" s="9"/>
      <c r="H83" s="9"/>
      <c r="I83" s="9"/>
      <c r="J83" s="9"/>
      <c r="K83" s="9"/>
      <c r="L83" s="9"/>
      <c r="M83" s="9"/>
      <c r="O83" s="10"/>
    </row>
    <row r="84" spans="1:18" ht="13.9" thickBot="1" x14ac:dyDescent="0.4">
      <c r="A84" s="7"/>
      <c r="B84" s="7"/>
      <c r="C84" s="7"/>
      <c r="D84" s="7"/>
      <c r="E84" s="7"/>
      <c r="F84" s="13" t="s">
        <v>11</v>
      </c>
      <c r="G84" s="14"/>
      <c r="H84" s="14"/>
      <c r="I84" s="14"/>
      <c r="J84" s="14"/>
      <c r="K84" s="14"/>
      <c r="L84" s="14"/>
      <c r="M84" s="15"/>
    </row>
    <row r="85" spans="1:18" ht="38.25" x14ac:dyDescent="0.35">
      <c r="A85" s="7"/>
      <c r="B85" s="7"/>
      <c r="C85" s="7"/>
      <c r="D85" s="7"/>
      <c r="E85" s="7"/>
      <c r="F85" s="16"/>
      <c r="G85" s="16" t="s">
        <v>6</v>
      </c>
      <c r="H85" s="16" t="s">
        <v>7</v>
      </c>
      <c r="I85" s="16" t="s">
        <v>40</v>
      </c>
      <c r="J85" s="16" t="s">
        <v>21</v>
      </c>
      <c r="K85" s="16" t="s">
        <v>39</v>
      </c>
      <c r="L85" s="16" t="s">
        <v>9</v>
      </c>
      <c r="M85" s="16" t="s">
        <v>10</v>
      </c>
    </row>
    <row r="86" spans="1:18" x14ac:dyDescent="0.35">
      <c r="A86" s="7"/>
      <c r="B86" s="7"/>
      <c r="C86" s="7"/>
      <c r="D86" s="7"/>
      <c r="E86" s="7"/>
      <c r="F86" s="20" t="s">
        <v>13</v>
      </c>
      <c r="G86" s="21">
        <f>G4+G7+G9+G11+G14+G17+G21+G23+G25+G27</f>
        <v>0</v>
      </c>
      <c r="H86" s="21">
        <f>H4+H7+H9+H11+H14+H17+H21+H23+H25+H27</f>
        <v>0</v>
      </c>
      <c r="I86" s="21">
        <f t="shared" ref="I86:L86" si="29">I4+I7+I9+I11+I14+I17+I21+I23+I25+I27</f>
        <v>0</v>
      </c>
      <c r="J86" s="21">
        <f t="shared" si="29"/>
        <v>0</v>
      </c>
      <c r="K86" s="21">
        <f t="shared" si="29"/>
        <v>0</v>
      </c>
      <c r="L86" s="21">
        <f t="shared" si="29"/>
        <v>0</v>
      </c>
      <c r="M86" s="21">
        <f>SUM(G86:L86)</f>
        <v>0</v>
      </c>
    </row>
    <row r="87" spans="1:18" x14ac:dyDescent="0.35">
      <c r="A87" s="7"/>
      <c r="B87" s="7"/>
      <c r="C87" s="7"/>
      <c r="D87" s="7"/>
      <c r="E87" s="7"/>
      <c r="F87" s="20" t="s">
        <v>19</v>
      </c>
      <c r="G87" s="21">
        <f>G38+G53+G62+G79</f>
        <v>0</v>
      </c>
      <c r="H87" s="21">
        <f t="shared" ref="H87:L87" si="30">H38+H53+H62+H79</f>
        <v>0</v>
      </c>
      <c r="I87" s="21">
        <f t="shared" si="30"/>
        <v>0</v>
      </c>
      <c r="J87" s="21">
        <f t="shared" si="30"/>
        <v>0</v>
      </c>
      <c r="K87" s="21">
        <f t="shared" si="30"/>
        <v>0</v>
      </c>
      <c r="L87" s="21">
        <f t="shared" si="30"/>
        <v>0</v>
      </c>
      <c r="M87" s="21">
        <f>SUM(G87:L87)</f>
        <v>0</v>
      </c>
    </row>
    <row r="88" spans="1:18" x14ac:dyDescent="0.35">
      <c r="A88" s="7"/>
      <c r="B88" s="7"/>
      <c r="C88" s="7"/>
      <c r="D88" s="7"/>
      <c r="E88" s="7"/>
      <c r="F88" s="22" t="s">
        <v>15</v>
      </c>
      <c r="G88" s="23">
        <f>SUM(G86:G87)</f>
        <v>0</v>
      </c>
      <c r="H88" s="23">
        <f t="shared" ref="H88:L88" si="31">SUM(H86:H87)</f>
        <v>0</v>
      </c>
      <c r="I88" s="23">
        <f t="shared" si="31"/>
        <v>0</v>
      </c>
      <c r="J88" s="23">
        <f t="shared" si="31"/>
        <v>0</v>
      </c>
      <c r="K88" s="23">
        <f t="shared" si="31"/>
        <v>0</v>
      </c>
      <c r="L88" s="23">
        <f t="shared" si="31"/>
        <v>0</v>
      </c>
      <c r="M88" s="24">
        <f>SUM(G88:L88)</f>
        <v>0</v>
      </c>
      <c r="N88" s="25"/>
    </row>
    <row r="89" spans="1:18" x14ac:dyDescent="0.35">
      <c r="A89" s="7"/>
      <c r="B89" s="7"/>
      <c r="C89" s="7"/>
      <c r="D89" s="7"/>
      <c r="E89" s="7"/>
      <c r="F89" s="7"/>
      <c r="G89" s="9"/>
      <c r="H89" s="9"/>
      <c r="I89" s="9"/>
      <c r="J89" s="9"/>
      <c r="K89" s="9"/>
      <c r="L89" s="9"/>
      <c r="M89" s="9"/>
    </row>
  </sheetData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8"/>
  <sheetViews>
    <sheetView zoomScale="85" zoomScaleNormal="85" workbookViewId="0">
      <pane xSplit="1" ySplit="2" topLeftCell="B3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9.1328125" defaultRowHeight="13.5" x14ac:dyDescent="0.35"/>
  <cols>
    <col min="1" max="1" width="13.3984375" style="1" customWidth="1"/>
    <col min="2" max="2" width="29.86328125" style="1" customWidth="1"/>
    <col min="3" max="3" width="25.265625" style="1" customWidth="1"/>
    <col min="4" max="4" width="33" style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2" width="9.1328125" style="1"/>
    <col min="13" max="13" width="10" style="1" bestFit="1" customWidth="1"/>
    <col min="14" max="17" width="9.1328125" style="1"/>
    <col min="18" max="18" width="17" style="1" customWidth="1"/>
    <col min="19" max="16384" width="9.1328125" style="1"/>
  </cols>
  <sheetData>
    <row r="1" spans="1:13" ht="22.9" x14ac:dyDescent="0.65">
      <c r="A1" s="29" t="s">
        <v>71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8.25" x14ac:dyDescent="0.35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40</v>
      </c>
      <c r="J2" s="34" t="s">
        <v>21</v>
      </c>
      <c r="K2" s="34" t="s">
        <v>39</v>
      </c>
      <c r="L2" s="34" t="s">
        <v>9</v>
      </c>
      <c r="M2" s="34" t="s">
        <v>10</v>
      </c>
    </row>
    <row r="3" spans="1:13" x14ac:dyDescent="0.35">
      <c r="A3" s="54" t="s">
        <v>59</v>
      </c>
      <c r="B3" s="54" t="s">
        <v>26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 t="shared" ref="M3" si="0">SUM(G3:L3)</f>
        <v>0</v>
      </c>
    </row>
    <row r="4" spans="1:13" ht="15" x14ac:dyDescent="0.4">
      <c r="A4" s="91" t="str">
        <f>A3</f>
        <v>Anderson, Mhairi</v>
      </c>
      <c r="B4" s="59"/>
      <c r="C4" s="41"/>
      <c r="D4" s="42"/>
      <c r="E4" s="43"/>
      <c r="F4" s="39"/>
      <c r="G4" s="44">
        <f t="shared" ref="G4:M4" si="1">SUM(G2:G3)</f>
        <v>0</v>
      </c>
      <c r="H4" s="44">
        <f t="shared" si="1"/>
        <v>0</v>
      </c>
      <c r="I4" s="44">
        <f t="shared" si="1"/>
        <v>0</v>
      </c>
      <c r="J4" s="44">
        <f t="shared" si="1"/>
        <v>0</v>
      </c>
      <c r="K4" s="44">
        <f t="shared" si="1"/>
        <v>0</v>
      </c>
      <c r="L4" s="44">
        <f t="shared" si="1"/>
        <v>0</v>
      </c>
      <c r="M4" s="44">
        <f t="shared" si="1"/>
        <v>0</v>
      </c>
    </row>
    <row r="5" spans="1:13" x14ac:dyDescent="0.35">
      <c r="A5" s="54" t="s">
        <v>30</v>
      </c>
      <c r="B5" s="54"/>
      <c r="C5" s="36"/>
      <c r="D5" s="35"/>
      <c r="E5" s="36"/>
      <c r="F5" s="37"/>
      <c r="G5" s="38"/>
      <c r="H5" s="38"/>
      <c r="I5" s="38"/>
      <c r="J5" s="38"/>
      <c r="K5" s="38"/>
      <c r="L5" s="38"/>
      <c r="M5" s="38">
        <f>SUM(G5:L5)</f>
        <v>0</v>
      </c>
    </row>
    <row r="6" spans="1:13" x14ac:dyDescent="0.35">
      <c r="A6" s="47" t="s">
        <v>30</v>
      </c>
      <c r="B6" s="39"/>
      <c r="C6" s="41"/>
      <c r="D6" s="42"/>
      <c r="E6" s="43"/>
      <c r="F6" s="39"/>
      <c r="G6" s="44"/>
      <c r="H6" s="44"/>
      <c r="I6" s="44"/>
      <c r="J6" s="44"/>
      <c r="K6" s="44"/>
      <c r="L6" s="44"/>
      <c r="M6" s="44">
        <f t="shared" ref="M6:M66" si="2">SUM(G6:L6)</f>
        <v>0</v>
      </c>
    </row>
    <row r="7" spans="1:13" x14ac:dyDescent="0.35">
      <c r="A7" s="35"/>
      <c r="B7" s="35"/>
      <c r="C7" s="36"/>
      <c r="D7" s="35"/>
      <c r="E7" s="36"/>
      <c r="F7" s="37"/>
      <c r="G7" s="38"/>
      <c r="H7" s="38"/>
      <c r="I7" s="38"/>
      <c r="J7" s="38"/>
      <c r="K7" s="38"/>
      <c r="L7" s="38"/>
      <c r="M7" s="38">
        <f t="shared" si="2"/>
        <v>0</v>
      </c>
    </row>
    <row r="8" spans="1:13" x14ac:dyDescent="0.35">
      <c r="A8" s="47"/>
      <c r="B8" s="39"/>
      <c r="C8" s="41"/>
      <c r="D8" s="42"/>
      <c r="E8" s="43"/>
      <c r="F8" s="39"/>
      <c r="G8" s="44"/>
      <c r="H8" s="44"/>
      <c r="I8" s="44"/>
      <c r="J8" s="44"/>
      <c r="K8" s="44"/>
      <c r="L8" s="44"/>
      <c r="M8" s="44">
        <f t="shared" si="2"/>
        <v>0</v>
      </c>
    </row>
    <row r="9" spans="1:13" x14ac:dyDescent="0.35">
      <c r="A9" s="35" t="s">
        <v>48</v>
      </c>
      <c r="B9" s="35" t="s">
        <v>26</v>
      </c>
      <c r="C9" s="36"/>
      <c r="D9" s="35"/>
      <c r="E9" s="35"/>
      <c r="F9" s="37"/>
      <c r="G9" s="38"/>
      <c r="H9" s="38"/>
      <c r="I9" s="38"/>
      <c r="J9" s="38"/>
      <c r="K9" s="38"/>
      <c r="L9" s="38"/>
      <c r="M9" s="38">
        <f t="shared" si="2"/>
        <v>0</v>
      </c>
    </row>
    <row r="10" spans="1:13" x14ac:dyDescent="0.35">
      <c r="A10" s="35"/>
      <c r="B10" s="35"/>
      <c r="C10" s="36"/>
      <c r="D10" s="35"/>
      <c r="E10" s="36"/>
      <c r="F10" s="37"/>
      <c r="G10" s="38"/>
      <c r="H10" s="38"/>
      <c r="I10" s="38"/>
      <c r="J10" s="38"/>
      <c r="K10" s="38"/>
      <c r="L10" s="38"/>
      <c r="M10" s="38">
        <f t="shared" si="2"/>
        <v>0</v>
      </c>
    </row>
    <row r="11" spans="1:13" x14ac:dyDescent="0.35">
      <c r="A11" s="47" t="s">
        <v>29</v>
      </c>
      <c r="B11" s="39"/>
      <c r="C11" s="41"/>
      <c r="D11" s="42"/>
      <c r="E11" s="43"/>
      <c r="F11" s="39"/>
      <c r="G11" s="44">
        <f>SUM(G9:G10)</f>
        <v>0</v>
      </c>
      <c r="H11" s="44">
        <f>SUM(H9:H10)</f>
        <v>0</v>
      </c>
      <c r="I11" s="44">
        <f t="shared" ref="I11:M11" si="3">SUM(I9:I10)</f>
        <v>0</v>
      </c>
      <c r="J11" s="44">
        <f t="shared" si="3"/>
        <v>0</v>
      </c>
      <c r="K11" s="44">
        <f t="shared" si="3"/>
        <v>0</v>
      </c>
      <c r="L11" s="44">
        <f t="shared" si="3"/>
        <v>0</v>
      </c>
      <c r="M11" s="44">
        <f t="shared" si="3"/>
        <v>0</v>
      </c>
    </row>
    <row r="12" spans="1:13" x14ac:dyDescent="0.35">
      <c r="A12" s="35"/>
      <c r="B12" s="35"/>
      <c r="C12" s="36"/>
      <c r="D12" s="35"/>
      <c r="E12" s="35"/>
      <c r="F12" s="37"/>
      <c r="G12" s="38"/>
      <c r="H12" s="38"/>
      <c r="I12" s="38"/>
      <c r="J12" s="38"/>
      <c r="K12" s="38"/>
      <c r="L12" s="38"/>
      <c r="M12" s="38">
        <f t="shared" si="2"/>
        <v>0</v>
      </c>
    </row>
    <row r="13" spans="1:13" x14ac:dyDescent="0.35">
      <c r="A13" s="35"/>
      <c r="B13" s="35"/>
      <c r="C13" s="36"/>
      <c r="D13" s="35"/>
      <c r="E13" s="36"/>
      <c r="F13" s="37"/>
      <c r="G13" s="38"/>
      <c r="H13" s="38"/>
      <c r="I13" s="38"/>
      <c r="J13" s="38"/>
      <c r="K13" s="38"/>
      <c r="L13" s="38"/>
      <c r="M13" s="38">
        <f t="shared" ref="M13" si="4">SUM(G13:L13)</f>
        <v>0</v>
      </c>
    </row>
    <row r="14" spans="1:13" x14ac:dyDescent="0.35">
      <c r="A14" s="47"/>
      <c r="B14" s="39"/>
      <c r="C14" s="41"/>
      <c r="D14" s="42"/>
      <c r="E14" s="43"/>
      <c r="F14" s="39"/>
      <c r="G14" s="44">
        <f>SUM(G12:G13)</f>
        <v>0</v>
      </c>
      <c r="H14" s="44">
        <f>SUM(H12:H13)</f>
        <v>0</v>
      </c>
      <c r="I14" s="44">
        <f t="shared" ref="I14:M14" si="5">SUM(I12:I13)</f>
        <v>0</v>
      </c>
      <c r="J14" s="44">
        <f t="shared" si="5"/>
        <v>0</v>
      </c>
      <c r="K14" s="44">
        <f t="shared" si="5"/>
        <v>0</v>
      </c>
      <c r="L14" s="44">
        <f t="shared" si="5"/>
        <v>0</v>
      </c>
      <c r="M14" s="44">
        <f t="shared" si="5"/>
        <v>0</v>
      </c>
    </row>
    <row r="15" spans="1:13" x14ac:dyDescent="0.35">
      <c r="A15" s="35" t="s">
        <v>47</v>
      </c>
      <c r="B15" s="35" t="s">
        <v>26</v>
      </c>
      <c r="C15" s="36"/>
      <c r="D15" s="35"/>
      <c r="E15" s="36"/>
      <c r="F15" s="37"/>
      <c r="G15" s="38"/>
      <c r="H15" s="38"/>
      <c r="I15" s="38"/>
      <c r="J15" s="38"/>
      <c r="K15" s="38"/>
      <c r="L15" s="38"/>
      <c r="M15" s="38">
        <f t="shared" si="2"/>
        <v>0</v>
      </c>
    </row>
    <row r="16" spans="1:13" x14ac:dyDescent="0.35">
      <c r="A16" s="47" t="s">
        <v>31</v>
      </c>
      <c r="B16" s="39"/>
      <c r="C16" s="41"/>
      <c r="D16" s="42"/>
      <c r="E16" s="43"/>
      <c r="F16" s="39"/>
      <c r="G16" s="44"/>
      <c r="H16" s="44"/>
      <c r="I16" s="44"/>
      <c r="J16" s="44"/>
      <c r="K16" s="44"/>
      <c r="L16" s="44"/>
      <c r="M16" s="44">
        <f t="shared" si="2"/>
        <v>0</v>
      </c>
    </row>
    <row r="17" spans="1:13" x14ac:dyDescent="0.35">
      <c r="A17" s="35" t="s">
        <v>49</v>
      </c>
      <c r="B17" s="35" t="s">
        <v>26</v>
      </c>
      <c r="C17" s="36"/>
      <c r="D17" s="35"/>
      <c r="E17" s="36"/>
      <c r="F17" s="37"/>
      <c r="G17" s="38"/>
      <c r="H17" s="38"/>
      <c r="I17" s="38"/>
      <c r="J17" s="38"/>
      <c r="K17" s="38"/>
      <c r="L17" s="38"/>
      <c r="M17" s="38">
        <f t="shared" si="2"/>
        <v>0</v>
      </c>
    </row>
    <row r="18" spans="1:13" x14ac:dyDescent="0.35">
      <c r="A18" s="47" t="s">
        <v>28</v>
      </c>
      <c r="B18" s="39"/>
      <c r="C18" s="41"/>
      <c r="D18" s="42"/>
      <c r="E18" s="43"/>
      <c r="F18" s="39"/>
      <c r="G18" s="44">
        <f>SUM(G17)</f>
        <v>0</v>
      </c>
      <c r="H18" s="44">
        <f t="shared" ref="H18:M18" si="6">SUM(H17)</f>
        <v>0</v>
      </c>
      <c r="I18" s="44">
        <f t="shared" si="6"/>
        <v>0</v>
      </c>
      <c r="J18" s="44">
        <f t="shared" si="6"/>
        <v>0</v>
      </c>
      <c r="K18" s="44">
        <f t="shared" si="6"/>
        <v>0</v>
      </c>
      <c r="L18" s="44">
        <f t="shared" si="6"/>
        <v>0</v>
      </c>
      <c r="M18" s="44">
        <f t="shared" si="6"/>
        <v>0</v>
      </c>
    </row>
    <row r="19" spans="1:13" x14ac:dyDescent="0.35">
      <c r="A19" s="35" t="s">
        <v>46</v>
      </c>
      <c r="B19" s="35" t="s">
        <v>26</v>
      </c>
      <c r="C19" s="36"/>
      <c r="D19" s="35"/>
      <c r="E19" s="36"/>
      <c r="F19" s="37"/>
      <c r="G19" s="38"/>
      <c r="H19" s="38"/>
      <c r="I19" s="38"/>
      <c r="J19" s="38"/>
      <c r="K19" s="38"/>
      <c r="L19" s="38"/>
      <c r="M19" s="38">
        <f t="shared" si="2"/>
        <v>0</v>
      </c>
    </row>
    <row r="20" spans="1:13" x14ac:dyDescent="0.35">
      <c r="A20" s="47" t="s">
        <v>38</v>
      </c>
      <c r="B20" s="39"/>
      <c r="C20" s="41"/>
      <c r="D20" s="42"/>
      <c r="E20" s="43"/>
      <c r="F20" s="39"/>
      <c r="G20" s="44">
        <f>SUM(G19)</f>
        <v>0</v>
      </c>
      <c r="H20" s="44">
        <f>SUM(H19)</f>
        <v>0</v>
      </c>
      <c r="I20" s="44">
        <f t="shared" ref="I20:L20" si="7">SUM(I19)</f>
        <v>0</v>
      </c>
      <c r="J20" s="44">
        <f t="shared" si="7"/>
        <v>0</v>
      </c>
      <c r="K20" s="44">
        <f t="shared" si="7"/>
        <v>0</v>
      </c>
      <c r="L20" s="44">
        <f t="shared" si="7"/>
        <v>0</v>
      </c>
      <c r="M20" s="44">
        <f t="shared" si="2"/>
        <v>0</v>
      </c>
    </row>
    <row r="21" spans="1:13" x14ac:dyDescent="0.35">
      <c r="A21" s="35" t="s">
        <v>63</v>
      </c>
      <c r="B21" s="35" t="s">
        <v>26</v>
      </c>
      <c r="C21" s="36"/>
      <c r="D21" s="35"/>
      <c r="E21" s="36"/>
      <c r="F21" s="37"/>
      <c r="G21" s="38"/>
      <c r="H21" s="38"/>
      <c r="I21" s="38"/>
      <c r="J21" s="38"/>
      <c r="K21" s="38"/>
      <c r="L21" s="38"/>
      <c r="M21" s="38">
        <f t="shared" ref="M21" si="8">SUM(G21:L21)</f>
        <v>0</v>
      </c>
    </row>
    <row r="22" spans="1:13" ht="15" x14ac:dyDescent="0.4">
      <c r="A22" s="45" t="s">
        <v>63</v>
      </c>
      <c r="B22" s="39"/>
      <c r="C22" s="41"/>
      <c r="D22" s="42"/>
      <c r="E22" s="43"/>
      <c r="F22" s="39"/>
      <c r="G22" s="44">
        <f t="shared" ref="G22:M22" si="9">SUM(G21:G21)</f>
        <v>0</v>
      </c>
      <c r="H22" s="44">
        <f t="shared" si="9"/>
        <v>0</v>
      </c>
      <c r="I22" s="44">
        <f t="shared" si="9"/>
        <v>0</v>
      </c>
      <c r="J22" s="44">
        <f t="shared" si="9"/>
        <v>0</v>
      </c>
      <c r="K22" s="44">
        <f t="shared" si="9"/>
        <v>0</v>
      </c>
      <c r="L22" s="44">
        <f t="shared" si="9"/>
        <v>0</v>
      </c>
      <c r="M22" s="44">
        <f t="shared" si="9"/>
        <v>0</v>
      </c>
    </row>
    <row r="23" spans="1:13" x14ac:dyDescent="0.35">
      <c r="A23" s="35" t="s">
        <v>53</v>
      </c>
      <c r="B23" s="35" t="s">
        <v>37</v>
      </c>
      <c r="C23" s="36"/>
      <c r="D23" s="35"/>
      <c r="E23" s="36"/>
      <c r="F23" s="35"/>
      <c r="G23" s="38"/>
      <c r="H23" s="38"/>
      <c r="I23" s="38"/>
      <c r="J23" s="38"/>
      <c r="K23" s="38"/>
      <c r="L23" s="38"/>
      <c r="M23" s="38">
        <f t="shared" si="2"/>
        <v>0</v>
      </c>
    </row>
    <row r="24" spans="1:13" x14ac:dyDescent="0.35">
      <c r="A24" s="35" t="s">
        <v>53</v>
      </c>
      <c r="B24" s="35" t="s">
        <v>37</v>
      </c>
      <c r="C24" s="36"/>
      <c r="D24" s="35"/>
      <c r="E24" s="36"/>
      <c r="F24" s="35"/>
      <c r="G24" s="38"/>
      <c r="H24" s="38"/>
      <c r="I24" s="38"/>
      <c r="J24" s="38"/>
      <c r="K24" s="38"/>
      <c r="L24" s="38"/>
      <c r="M24" s="38">
        <f t="shared" ref="M24" si="10">SUM(G24:L24)</f>
        <v>0</v>
      </c>
    </row>
    <row r="25" spans="1:13" x14ac:dyDescent="0.35">
      <c r="A25" s="35" t="s">
        <v>53</v>
      </c>
      <c r="B25" s="35" t="s">
        <v>37</v>
      </c>
      <c r="C25" s="36"/>
      <c r="D25" s="35"/>
      <c r="E25" s="36"/>
      <c r="F25" s="35"/>
      <c r="G25" s="38"/>
      <c r="H25" s="38"/>
      <c r="I25" s="38"/>
      <c r="J25" s="38"/>
      <c r="K25" s="38"/>
      <c r="L25" s="38"/>
      <c r="M25" s="38">
        <f t="shared" si="2"/>
        <v>0</v>
      </c>
    </row>
    <row r="26" spans="1:13" x14ac:dyDescent="0.35">
      <c r="A26" s="35" t="s">
        <v>53</v>
      </c>
      <c r="B26" s="35" t="s">
        <v>37</v>
      </c>
      <c r="C26" s="36"/>
      <c r="D26" s="35"/>
      <c r="E26" s="35"/>
      <c r="F26" s="35"/>
      <c r="G26" s="38"/>
      <c r="H26" s="38"/>
      <c r="I26" s="38"/>
      <c r="J26" s="38"/>
      <c r="K26" s="38"/>
      <c r="L26" s="38"/>
      <c r="M26" s="38">
        <f t="shared" si="2"/>
        <v>0</v>
      </c>
    </row>
    <row r="27" spans="1:13" x14ac:dyDescent="0.35">
      <c r="A27" s="47" t="s">
        <v>53</v>
      </c>
      <c r="B27" s="39"/>
      <c r="C27" s="41"/>
      <c r="D27" s="42"/>
      <c r="E27" s="43"/>
      <c r="F27" s="39"/>
      <c r="G27" s="44">
        <f t="shared" ref="G27:M27" si="11">SUM(G23:G26)</f>
        <v>0</v>
      </c>
      <c r="H27" s="44">
        <f>SUM(H23:H26)</f>
        <v>0</v>
      </c>
      <c r="I27" s="44">
        <f t="shared" si="11"/>
        <v>0</v>
      </c>
      <c r="J27" s="44">
        <f t="shared" si="11"/>
        <v>0</v>
      </c>
      <c r="K27" s="44">
        <f t="shared" si="11"/>
        <v>0</v>
      </c>
      <c r="L27" s="44">
        <f t="shared" si="11"/>
        <v>0</v>
      </c>
      <c r="M27" s="44">
        <f t="shared" si="11"/>
        <v>0</v>
      </c>
    </row>
    <row r="28" spans="1:13" x14ac:dyDescent="0.35">
      <c r="A28" s="35" t="s">
        <v>51</v>
      </c>
      <c r="B28" s="35" t="s">
        <v>18</v>
      </c>
      <c r="C28" s="36"/>
      <c r="D28" s="35"/>
      <c r="E28" s="36"/>
      <c r="F28" s="35"/>
      <c r="G28" s="38"/>
      <c r="H28" s="38"/>
      <c r="I28" s="38"/>
      <c r="J28" s="38"/>
      <c r="K28" s="38"/>
      <c r="L28" s="38"/>
      <c r="M28" s="38">
        <f t="shared" si="2"/>
        <v>0</v>
      </c>
    </row>
    <row r="29" spans="1:13" x14ac:dyDescent="0.35">
      <c r="A29" s="35" t="s">
        <v>51</v>
      </c>
      <c r="B29" s="35" t="s">
        <v>18</v>
      </c>
      <c r="C29" s="36"/>
      <c r="D29" s="35"/>
      <c r="E29" s="36"/>
      <c r="F29" s="35"/>
      <c r="G29" s="38"/>
      <c r="H29" s="38"/>
      <c r="I29" s="38"/>
      <c r="J29" s="38"/>
      <c r="K29" s="38"/>
      <c r="L29" s="38"/>
      <c r="M29" s="38">
        <f t="shared" si="2"/>
        <v>0</v>
      </c>
    </row>
    <row r="30" spans="1:13" x14ac:dyDescent="0.35">
      <c r="A30" s="35" t="s">
        <v>51</v>
      </c>
      <c r="B30" s="35" t="s">
        <v>18</v>
      </c>
      <c r="C30" s="36"/>
      <c r="D30" s="35"/>
      <c r="E30" s="36"/>
      <c r="F30" s="35"/>
      <c r="G30" s="38"/>
      <c r="H30" s="38"/>
      <c r="I30" s="38"/>
      <c r="J30" s="38"/>
      <c r="K30" s="38"/>
      <c r="L30" s="38"/>
      <c r="M30" s="38">
        <f t="shared" si="2"/>
        <v>0</v>
      </c>
    </row>
    <row r="31" spans="1:13" x14ac:dyDescent="0.35">
      <c r="A31" s="35" t="s">
        <v>51</v>
      </c>
      <c r="B31" s="35" t="s">
        <v>18</v>
      </c>
      <c r="C31" s="36"/>
      <c r="D31" s="35"/>
      <c r="E31" s="36"/>
      <c r="F31" s="35"/>
      <c r="G31" s="38"/>
      <c r="H31" s="38"/>
      <c r="I31" s="38"/>
      <c r="J31" s="38"/>
      <c r="K31" s="38"/>
      <c r="L31" s="38"/>
      <c r="M31" s="38">
        <f t="shared" si="2"/>
        <v>0</v>
      </c>
    </row>
    <row r="32" spans="1:13" x14ac:dyDescent="0.35">
      <c r="A32" s="35" t="s">
        <v>51</v>
      </c>
      <c r="B32" s="35" t="s">
        <v>18</v>
      </c>
      <c r="C32" s="36"/>
      <c r="D32" s="35"/>
      <c r="E32" s="36"/>
      <c r="F32" s="35"/>
      <c r="G32" s="38"/>
      <c r="H32" s="38"/>
      <c r="I32" s="38"/>
      <c r="J32" s="38"/>
      <c r="K32" s="38"/>
      <c r="L32" s="38"/>
      <c r="M32" s="38">
        <f t="shared" si="2"/>
        <v>0</v>
      </c>
    </row>
    <row r="33" spans="1:13" x14ac:dyDescent="0.35">
      <c r="A33" s="35" t="s">
        <v>51</v>
      </c>
      <c r="B33" s="35" t="s">
        <v>18</v>
      </c>
      <c r="C33" s="36"/>
      <c r="D33" s="35"/>
      <c r="E33" s="36"/>
      <c r="F33" s="35"/>
      <c r="G33" s="38"/>
      <c r="H33" s="38"/>
      <c r="I33" s="38"/>
      <c r="J33" s="38"/>
      <c r="K33" s="38"/>
      <c r="L33" s="38"/>
      <c r="M33" s="38">
        <f t="shared" si="2"/>
        <v>0</v>
      </c>
    </row>
    <row r="34" spans="1:13" x14ac:dyDescent="0.35">
      <c r="A34" s="35" t="s">
        <v>51</v>
      </c>
      <c r="B34" s="35" t="s">
        <v>18</v>
      </c>
      <c r="C34" s="36"/>
      <c r="D34" s="35"/>
      <c r="E34" s="36"/>
      <c r="F34" s="37"/>
      <c r="G34" s="38"/>
      <c r="H34" s="38"/>
      <c r="I34" s="38"/>
      <c r="J34" s="38"/>
      <c r="K34" s="38"/>
      <c r="L34" s="38"/>
      <c r="M34" s="38">
        <f t="shared" si="2"/>
        <v>0</v>
      </c>
    </row>
    <row r="35" spans="1:13" x14ac:dyDescent="0.35">
      <c r="A35" s="35" t="s">
        <v>51</v>
      </c>
      <c r="B35" s="35" t="s">
        <v>18</v>
      </c>
      <c r="C35" s="36"/>
      <c r="D35" s="35"/>
      <c r="E35" s="35"/>
      <c r="F35" s="35"/>
      <c r="G35" s="38"/>
      <c r="H35" s="38"/>
      <c r="I35" s="38"/>
      <c r="J35" s="38"/>
      <c r="K35" s="38"/>
      <c r="L35" s="38"/>
      <c r="M35" s="38">
        <f t="shared" si="2"/>
        <v>0</v>
      </c>
    </row>
    <row r="36" spans="1:13" x14ac:dyDescent="0.35">
      <c r="A36" s="35" t="s">
        <v>51</v>
      </c>
      <c r="B36" s="35" t="s">
        <v>18</v>
      </c>
      <c r="C36" s="36"/>
      <c r="D36" s="35"/>
      <c r="E36" s="35"/>
      <c r="F36" s="35"/>
      <c r="G36" s="38"/>
      <c r="H36" s="38"/>
      <c r="I36" s="38"/>
      <c r="J36" s="38"/>
      <c r="K36" s="38"/>
      <c r="L36" s="38"/>
      <c r="M36" s="38">
        <f t="shared" si="2"/>
        <v>0</v>
      </c>
    </row>
    <row r="37" spans="1:13" x14ac:dyDescent="0.35">
      <c r="A37" s="35" t="s">
        <v>51</v>
      </c>
      <c r="B37" s="35" t="s">
        <v>18</v>
      </c>
      <c r="C37" s="36"/>
      <c r="D37" s="35"/>
      <c r="E37" s="35"/>
      <c r="F37" s="35"/>
      <c r="G37" s="38"/>
      <c r="H37" s="38"/>
      <c r="I37" s="38"/>
      <c r="J37" s="38"/>
      <c r="K37" s="38"/>
      <c r="L37" s="38"/>
      <c r="M37" s="38">
        <f t="shared" si="2"/>
        <v>0</v>
      </c>
    </row>
    <row r="38" spans="1:13" x14ac:dyDescent="0.35">
      <c r="A38" s="35" t="s">
        <v>51</v>
      </c>
      <c r="B38" s="35" t="s">
        <v>18</v>
      </c>
      <c r="C38" s="35"/>
      <c r="D38" s="35"/>
      <c r="E38" s="36"/>
      <c r="F38" s="35"/>
      <c r="G38" s="35"/>
      <c r="H38" s="38"/>
      <c r="I38" s="38"/>
      <c r="J38" s="38"/>
      <c r="K38" s="38"/>
      <c r="L38" s="38"/>
      <c r="M38" s="38">
        <f t="shared" si="2"/>
        <v>0</v>
      </c>
    </row>
    <row r="39" spans="1:13" x14ac:dyDescent="0.35">
      <c r="A39" s="35" t="s">
        <v>51</v>
      </c>
      <c r="B39" s="35" t="s">
        <v>18</v>
      </c>
      <c r="C39" s="35"/>
      <c r="D39" s="35"/>
      <c r="E39" s="36"/>
      <c r="F39" s="35"/>
      <c r="G39" s="35"/>
      <c r="H39" s="38"/>
      <c r="I39" s="38"/>
      <c r="J39" s="38"/>
      <c r="K39" s="38"/>
      <c r="L39" s="38"/>
      <c r="M39" s="38">
        <f t="shared" si="2"/>
        <v>0</v>
      </c>
    </row>
    <row r="40" spans="1:13" x14ac:dyDescent="0.35">
      <c r="A40" s="35" t="s">
        <v>51</v>
      </c>
      <c r="B40" s="35" t="s">
        <v>18</v>
      </c>
      <c r="C40" s="35"/>
      <c r="D40" s="35"/>
      <c r="E40" s="36"/>
      <c r="F40" s="35"/>
      <c r="G40" s="35"/>
      <c r="H40" s="38"/>
      <c r="I40" s="38"/>
      <c r="J40" s="38"/>
      <c r="K40" s="38"/>
      <c r="L40" s="38"/>
      <c r="M40" s="38">
        <f t="shared" si="2"/>
        <v>0</v>
      </c>
    </row>
    <row r="41" spans="1:13" x14ac:dyDescent="0.35">
      <c r="A41" s="35" t="s">
        <v>51</v>
      </c>
      <c r="B41" s="35" t="s">
        <v>18</v>
      </c>
      <c r="C41" s="35"/>
      <c r="D41" s="35"/>
      <c r="E41" s="36"/>
      <c r="F41" s="35"/>
      <c r="G41" s="35"/>
      <c r="H41" s="38"/>
      <c r="I41" s="38"/>
      <c r="J41" s="38"/>
      <c r="K41" s="38"/>
      <c r="L41" s="38"/>
      <c r="M41" s="38">
        <f t="shared" si="2"/>
        <v>0</v>
      </c>
    </row>
    <row r="42" spans="1:13" x14ac:dyDescent="0.35">
      <c r="A42" s="47" t="s">
        <v>51</v>
      </c>
      <c r="B42" s="39"/>
      <c r="C42" s="41"/>
      <c r="D42" s="42"/>
      <c r="E42" s="43"/>
      <c r="F42" s="39"/>
      <c r="G42" s="44">
        <f t="shared" ref="G42:L42" si="12">SUM(G28:G41)</f>
        <v>0</v>
      </c>
      <c r="H42" s="44">
        <f t="shared" si="12"/>
        <v>0</v>
      </c>
      <c r="I42" s="44">
        <f t="shared" si="12"/>
        <v>0</v>
      </c>
      <c r="J42" s="44">
        <f t="shared" si="12"/>
        <v>0</v>
      </c>
      <c r="K42" s="44">
        <f t="shared" si="12"/>
        <v>0</v>
      </c>
      <c r="L42" s="44">
        <f t="shared" si="12"/>
        <v>0</v>
      </c>
      <c r="M42" s="44">
        <f>SUM(M28:M41)</f>
        <v>0</v>
      </c>
    </row>
    <row r="43" spans="1:13" x14ac:dyDescent="0.35">
      <c r="A43" s="35" t="s">
        <v>52</v>
      </c>
      <c r="B43" s="35" t="s">
        <v>25</v>
      </c>
      <c r="C43" s="36"/>
      <c r="D43" s="35"/>
      <c r="E43" s="36"/>
      <c r="F43" s="37"/>
      <c r="G43" s="36"/>
      <c r="H43" s="38"/>
      <c r="I43" s="38"/>
      <c r="J43" s="38"/>
      <c r="K43" s="38"/>
      <c r="L43" s="38"/>
      <c r="M43" s="38">
        <f t="shared" si="2"/>
        <v>0</v>
      </c>
    </row>
    <row r="44" spans="1:13" x14ac:dyDescent="0.35">
      <c r="A44" s="35" t="s">
        <v>52</v>
      </c>
      <c r="B44" s="35" t="s">
        <v>25</v>
      </c>
      <c r="C44" s="35"/>
      <c r="D44" s="35"/>
      <c r="E44" s="36"/>
      <c r="F44" s="37"/>
      <c r="G44" s="36"/>
      <c r="H44" s="38"/>
      <c r="I44" s="38"/>
      <c r="J44" s="38"/>
      <c r="K44" s="38"/>
      <c r="L44" s="38"/>
      <c r="M44" s="38">
        <f t="shared" si="2"/>
        <v>0</v>
      </c>
    </row>
    <row r="45" spans="1:13" x14ac:dyDescent="0.35">
      <c r="A45" s="35" t="s">
        <v>52</v>
      </c>
      <c r="B45" s="35" t="s">
        <v>25</v>
      </c>
      <c r="C45" s="35"/>
      <c r="D45" s="35"/>
      <c r="E45" s="36"/>
      <c r="F45" s="37"/>
      <c r="G45" s="36"/>
      <c r="H45" s="38"/>
      <c r="I45" s="38"/>
      <c r="J45" s="38"/>
      <c r="K45" s="38"/>
      <c r="L45" s="38"/>
      <c r="M45" s="38">
        <f t="shared" si="2"/>
        <v>0</v>
      </c>
    </row>
    <row r="46" spans="1:13" x14ac:dyDescent="0.35">
      <c r="A46" s="35" t="s">
        <v>52</v>
      </c>
      <c r="B46" s="35" t="s">
        <v>25</v>
      </c>
      <c r="C46" s="35"/>
      <c r="D46" s="35"/>
      <c r="E46" s="36"/>
      <c r="F46" s="37"/>
      <c r="G46" s="36"/>
      <c r="H46" s="38"/>
      <c r="I46" s="38"/>
      <c r="J46" s="38"/>
      <c r="K46" s="38"/>
      <c r="L46" s="38"/>
      <c r="M46" s="38">
        <f t="shared" ref="M46" si="13">SUM(G46:L46)</f>
        <v>0</v>
      </c>
    </row>
    <row r="47" spans="1:13" x14ac:dyDescent="0.35">
      <c r="A47" s="35" t="s">
        <v>52</v>
      </c>
      <c r="B47" s="35" t="s">
        <v>25</v>
      </c>
      <c r="C47" s="35"/>
      <c r="D47" s="35"/>
      <c r="E47" s="36"/>
      <c r="F47" s="37"/>
      <c r="G47" s="36"/>
      <c r="H47" s="38"/>
      <c r="I47" s="38"/>
      <c r="J47" s="38"/>
      <c r="K47" s="38"/>
      <c r="L47" s="38"/>
      <c r="M47" s="38">
        <f t="shared" si="2"/>
        <v>0</v>
      </c>
    </row>
    <row r="48" spans="1:13" x14ac:dyDescent="0.35">
      <c r="A48" s="35" t="s">
        <v>52</v>
      </c>
      <c r="B48" s="35" t="s">
        <v>25</v>
      </c>
      <c r="C48" s="35"/>
      <c r="D48" s="35"/>
      <c r="E48" s="36"/>
      <c r="F48" s="37"/>
      <c r="G48" s="36"/>
      <c r="H48" s="38"/>
      <c r="I48" s="38"/>
      <c r="J48" s="38"/>
      <c r="K48" s="38"/>
      <c r="L48" s="38"/>
      <c r="M48" s="38">
        <f t="shared" si="2"/>
        <v>0</v>
      </c>
    </row>
    <row r="49" spans="1:13" x14ac:dyDescent="0.35">
      <c r="A49" s="35" t="s">
        <v>52</v>
      </c>
      <c r="B49" s="35" t="s">
        <v>25</v>
      </c>
      <c r="C49" s="35"/>
      <c r="D49" s="35"/>
      <c r="E49" s="36"/>
      <c r="F49" s="37"/>
      <c r="G49" s="36"/>
      <c r="H49" s="38"/>
      <c r="I49" s="38"/>
      <c r="J49" s="38"/>
      <c r="K49" s="38"/>
      <c r="L49" s="38"/>
      <c r="M49" s="38">
        <f t="shared" si="2"/>
        <v>0</v>
      </c>
    </row>
    <row r="50" spans="1:13" x14ac:dyDescent="0.35">
      <c r="A50" s="35" t="s">
        <v>52</v>
      </c>
      <c r="B50" s="35" t="s">
        <v>25</v>
      </c>
      <c r="C50" s="35"/>
      <c r="D50" s="35"/>
      <c r="E50" s="36"/>
      <c r="F50" s="37"/>
      <c r="G50" s="36"/>
      <c r="H50" s="38"/>
      <c r="I50" s="38"/>
      <c r="J50" s="38"/>
      <c r="K50" s="38"/>
      <c r="L50" s="38"/>
      <c r="M50" s="38">
        <f t="shared" si="2"/>
        <v>0</v>
      </c>
    </row>
    <row r="51" spans="1:13" x14ac:dyDescent="0.35">
      <c r="A51" s="35" t="s">
        <v>52</v>
      </c>
      <c r="B51" s="35" t="s">
        <v>25</v>
      </c>
      <c r="C51" s="35"/>
      <c r="D51" s="35"/>
      <c r="E51" s="36"/>
      <c r="F51" s="37"/>
      <c r="G51" s="36"/>
      <c r="H51" s="38"/>
      <c r="I51" s="38"/>
      <c r="J51" s="38"/>
      <c r="K51" s="38"/>
      <c r="L51" s="38"/>
      <c r="M51" s="38">
        <f t="shared" si="2"/>
        <v>0</v>
      </c>
    </row>
    <row r="52" spans="1:13" x14ac:dyDescent="0.35">
      <c r="A52" s="35" t="s">
        <v>52</v>
      </c>
      <c r="B52" s="35" t="s">
        <v>25</v>
      </c>
      <c r="C52" s="36"/>
      <c r="D52" s="35"/>
      <c r="E52" s="35"/>
      <c r="F52" s="37"/>
      <c r="G52" s="38"/>
      <c r="H52" s="38"/>
      <c r="I52" s="38"/>
      <c r="J52" s="38"/>
      <c r="K52" s="38"/>
      <c r="L52" s="38"/>
      <c r="M52" s="38">
        <f t="shared" si="2"/>
        <v>0</v>
      </c>
    </row>
    <row r="53" spans="1:13" x14ac:dyDescent="0.35">
      <c r="A53" s="35" t="s">
        <v>52</v>
      </c>
      <c r="B53" s="35" t="s">
        <v>25</v>
      </c>
      <c r="C53" s="36"/>
      <c r="D53" s="35"/>
      <c r="E53" s="35"/>
      <c r="F53" s="37"/>
      <c r="G53" s="38"/>
      <c r="H53" s="38"/>
      <c r="I53" s="38"/>
      <c r="J53" s="38"/>
      <c r="K53" s="38"/>
      <c r="L53" s="38"/>
      <c r="M53" s="38">
        <f t="shared" si="2"/>
        <v>0</v>
      </c>
    </row>
    <row r="54" spans="1:13" x14ac:dyDescent="0.35">
      <c r="A54" s="35" t="s">
        <v>52</v>
      </c>
      <c r="B54" s="35" t="s">
        <v>25</v>
      </c>
      <c r="C54" s="36"/>
      <c r="D54" s="35"/>
      <c r="E54" s="36"/>
      <c r="F54" s="37"/>
      <c r="G54" s="38"/>
      <c r="H54" s="38"/>
      <c r="I54" s="38"/>
      <c r="J54" s="38"/>
      <c r="K54" s="38"/>
      <c r="L54" s="38"/>
      <c r="M54" s="38">
        <f t="shared" si="2"/>
        <v>0</v>
      </c>
    </row>
    <row r="55" spans="1:13" x14ac:dyDescent="0.35">
      <c r="A55" s="47" t="s">
        <v>52</v>
      </c>
      <c r="B55" s="39"/>
      <c r="C55" s="41"/>
      <c r="D55" s="42"/>
      <c r="E55" s="43"/>
      <c r="F55" s="39"/>
      <c r="G55" s="44">
        <f t="shared" ref="G55:J55" si="14">SUM(G43:G54)</f>
        <v>0</v>
      </c>
      <c r="H55" s="44">
        <f t="shared" si="14"/>
        <v>0</v>
      </c>
      <c r="I55" s="44">
        <f t="shared" si="14"/>
        <v>0</v>
      </c>
      <c r="J55" s="44">
        <f t="shared" si="14"/>
        <v>0</v>
      </c>
      <c r="K55" s="44">
        <f>SUM(K43:K54)</f>
        <v>0</v>
      </c>
      <c r="L55" s="44">
        <f t="shared" ref="L55:M55" si="15">SUM(L43:L54)</f>
        <v>0</v>
      </c>
      <c r="M55" s="44">
        <f t="shared" si="15"/>
        <v>0</v>
      </c>
    </row>
    <row r="56" spans="1:13" x14ac:dyDescent="0.35">
      <c r="A56" s="35" t="s">
        <v>32</v>
      </c>
      <c r="B56" s="35" t="s">
        <v>42</v>
      </c>
      <c r="C56" s="36"/>
      <c r="D56" s="35"/>
      <c r="E56" s="35"/>
      <c r="F56" s="37"/>
      <c r="G56" s="37"/>
      <c r="H56" s="38"/>
      <c r="I56" s="38"/>
      <c r="J56" s="38"/>
      <c r="K56" s="38"/>
      <c r="L56" s="38"/>
      <c r="M56" s="38">
        <f t="shared" si="2"/>
        <v>0</v>
      </c>
    </row>
    <row r="57" spans="1:13" x14ac:dyDescent="0.35">
      <c r="A57" s="35" t="s">
        <v>32</v>
      </c>
      <c r="B57" s="35" t="s">
        <v>42</v>
      </c>
      <c r="C57" s="36"/>
      <c r="D57" s="35"/>
      <c r="E57" s="36"/>
      <c r="F57" s="37"/>
      <c r="G57" s="37"/>
      <c r="H57" s="38"/>
      <c r="I57" s="38"/>
      <c r="J57" s="38"/>
      <c r="K57" s="38"/>
      <c r="L57" s="38"/>
      <c r="M57" s="38">
        <f t="shared" si="2"/>
        <v>0</v>
      </c>
    </row>
    <row r="58" spans="1:13" x14ac:dyDescent="0.35">
      <c r="A58" s="35" t="s">
        <v>32</v>
      </c>
      <c r="B58" s="35" t="s">
        <v>42</v>
      </c>
      <c r="C58" s="36"/>
      <c r="D58" s="35"/>
      <c r="E58" s="36"/>
      <c r="F58" s="37"/>
      <c r="G58" s="37"/>
      <c r="H58" s="38"/>
      <c r="I58" s="38"/>
      <c r="J58" s="38"/>
      <c r="K58" s="38"/>
      <c r="L58" s="38"/>
      <c r="M58" s="38">
        <f t="shared" ref="M58:M60" si="16">SUM(G58:L58)</f>
        <v>0</v>
      </c>
    </row>
    <row r="59" spans="1:13" x14ac:dyDescent="0.35">
      <c r="A59" s="35" t="s">
        <v>32</v>
      </c>
      <c r="B59" s="35" t="s">
        <v>42</v>
      </c>
      <c r="C59" s="36"/>
      <c r="D59" s="35"/>
      <c r="E59" s="36"/>
      <c r="F59" s="37"/>
      <c r="G59" s="37"/>
      <c r="H59" s="38"/>
      <c r="I59" s="38"/>
      <c r="J59" s="38"/>
      <c r="K59" s="38"/>
      <c r="L59" s="38"/>
      <c r="M59" s="38">
        <f t="shared" si="16"/>
        <v>0</v>
      </c>
    </row>
    <row r="60" spans="1:13" x14ac:dyDescent="0.35">
      <c r="A60" s="35" t="s">
        <v>32</v>
      </c>
      <c r="B60" s="35" t="s">
        <v>42</v>
      </c>
      <c r="C60" s="36"/>
      <c r="D60" s="35"/>
      <c r="E60" s="36"/>
      <c r="F60" s="37"/>
      <c r="G60" s="37"/>
      <c r="H60" s="38"/>
      <c r="I60" s="38"/>
      <c r="J60" s="38"/>
      <c r="K60" s="38"/>
      <c r="L60" s="38"/>
      <c r="M60" s="38">
        <f t="shared" si="16"/>
        <v>0</v>
      </c>
    </row>
    <row r="61" spans="1:13" x14ac:dyDescent="0.35">
      <c r="A61" s="35" t="s">
        <v>32</v>
      </c>
      <c r="B61" s="35" t="s">
        <v>42</v>
      </c>
      <c r="C61" s="36"/>
      <c r="D61" s="35"/>
      <c r="E61" s="36"/>
      <c r="F61" s="37"/>
      <c r="G61" s="37"/>
      <c r="H61" s="38"/>
      <c r="I61" s="38"/>
      <c r="J61" s="38"/>
      <c r="K61" s="38"/>
      <c r="L61" s="38"/>
      <c r="M61" s="38">
        <f t="shared" si="2"/>
        <v>0</v>
      </c>
    </row>
    <row r="62" spans="1:13" x14ac:dyDescent="0.35">
      <c r="A62" s="47" t="s">
        <v>22</v>
      </c>
      <c r="B62" s="39"/>
      <c r="C62" s="41"/>
      <c r="D62" s="42"/>
      <c r="E62" s="43"/>
      <c r="F62" s="39"/>
      <c r="G62" s="44">
        <f>SUM(G56:G61)</f>
        <v>0</v>
      </c>
      <c r="H62" s="44">
        <f>SUM(H56:H61)</f>
        <v>0</v>
      </c>
      <c r="I62" s="44">
        <f t="shared" ref="I62:L62" si="17">SUM(I56:I61)</f>
        <v>0</v>
      </c>
      <c r="J62" s="44">
        <f t="shared" si="17"/>
        <v>0</v>
      </c>
      <c r="K62" s="44">
        <f t="shared" si="17"/>
        <v>0</v>
      </c>
      <c r="L62" s="44">
        <f t="shared" si="17"/>
        <v>0</v>
      </c>
      <c r="M62" s="44">
        <f t="shared" si="2"/>
        <v>0</v>
      </c>
    </row>
    <row r="63" spans="1:13" x14ac:dyDescent="0.35">
      <c r="A63" s="35" t="s">
        <v>67</v>
      </c>
      <c r="B63" s="35" t="s">
        <v>66</v>
      </c>
      <c r="C63" s="36"/>
      <c r="D63" s="35"/>
      <c r="E63" s="36"/>
      <c r="F63" s="37"/>
      <c r="G63" s="38"/>
      <c r="H63" s="38"/>
      <c r="I63" s="38"/>
      <c r="J63" s="38"/>
      <c r="K63" s="38"/>
      <c r="L63" s="38"/>
      <c r="M63" s="38">
        <f t="shared" si="2"/>
        <v>0</v>
      </c>
    </row>
    <row r="64" spans="1:13" x14ac:dyDescent="0.35">
      <c r="A64" s="35" t="s">
        <v>67</v>
      </c>
      <c r="B64" s="35" t="s">
        <v>66</v>
      </c>
      <c r="C64" s="36"/>
      <c r="D64" s="35"/>
      <c r="E64" s="36"/>
      <c r="F64" s="37"/>
      <c r="G64" s="38"/>
      <c r="H64" s="38"/>
      <c r="I64" s="38"/>
      <c r="J64" s="38"/>
      <c r="K64" s="38"/>
      <c r="L64" s="38"/>
      <c r="M64" s="38">
        <f t="shared" si="2"/>
        <v>0</v>
      </c>
    </row>
    <row r="65" spans="1:17" x14ac:dyDescent="0.35">
      <c r="A65" s="40" t="s">
        <v>65</v>
      </c>
      <c r="B65" s="39"/>
      <c r="C65" s="41"/>
      <c r="D65" s="42"/>
      <c r="E65" s="43"/>
      <c r="F65" s="39"/>
      <c r="G65" s="44"/>
      <c r="H65" s="44">
        <f>SUM(H63:H64)</f>
        <v>0</v>
      </c>
      <c r="I65" s="44"/>
      <c r="J65" s="44"/>
      <c r="K65" s="44"/>
      <c r="L65" s="44"/>
      <c r="M65" s="44">
        <f t="shared" si="2"/>
        <v>0</v>
      </c>
    </row>
    <row r="66" spans="1:17" ht="13.9" thickBot="1" x14ac:dyDescent="0.4">
      <c r="A66" s="3"/>
      <c r="B66" s="3"/>
      <c r="C66" s="4"/>
      <c r="D66" s="3"/>
      <c r="E66" s="3"/>
      <c r="F66" s="5"/>
      <c r="G66" s="6"/>
      <c r="H66" s="6"/>
      <c r="I66" s="6"/>
      <c r="J66" s="6"/>
      <c r="K66" s="6"/>
      <c r="L66" s="6"/>
      <c r="M66" s="38">
        <f t="shared" si="2"/>
        <v>0</v>
      </c>
    </row>
    <row r="67" spans="1:17" ht="13.9" thickTop="1" x14ac:dyDescent="0.35">
      <c r="A67" s="7"/>
      <c r="B67" s="7"/>
      <c r="C67" s="8"/>
      <c r="D67" s="7"/>
      <c r="E67" s="7"/>
      <c r="F67" s="7"/>
      <c r="G67" s="9"/>
      <c r="H67" s="9"/>
      <c r="I67" s="9"/>
      <c r="J67" s="9"/>
      <c r="K67" s="9"/>
      <c r="L67" s="9"/>
      <c r="M67" s="9"/>
      <c r="Q67" s="11"/>
    </row>
    <row r="68" spans="1:17" x14ac:dyDescent="0.35">
      <c r="E68" s="12"/>
      <c r="F68" s="12"/>
      <c r="N68" s="10"/>
    </row>
    <row r="69" spans="1:17" ht="13.9" thickBot="1" x14ac:dyDescent="0.4">
      <c r="A69" s="7"/>
      <c r="B69" s="7"/>
      <c r="C69" s="8"/>
      <c r="D69" s="7"/>
      <c r="E69" s="7"/>
      <c r="F69" s="7"/>
      <c r="G69" s="9"/>
      <c r="H69" s="9"/>
      <c r="I69" s="9"/>
      <c r="J69" s="9"/>
      <c r="K69" s="9"/>
      <c r="L69" s="9"/>
      <c r="M69" s="9"/>
    </row>
    <row r="70" spans="1:17" ht="13.9" thickBot="1" x14ac:dyDescent="0.4">
      <c r="A70" s="7"/>
      <c r="B70" s="7"/>
      <c r="C70" s="7"/>
      <c r="D70" s="7"/>
      <c r="E70" s="7"/>
      <c r="F70" s="13" t="s">
        <v>11</v>
      </c>
      <c r="G70" s="14"/>
      <c r="H70" s="14"/>
      <c r="I70" s="14"/>
      <c r="J70" s="14"/>
      <c r="K70" s="14"/>
      <c r="L70" s="14"/>
      <c r="M70" s="15"/>
    </row>
    <row r="71" spans="1:17" ht="38.25" x14ac:dyDescent="0.35">
      <c r="A71" s="7"/>
      <c r="B71" s="7"/>
      <c r="C71" s="7"/>
      <c r="D71" s="7"/>
      <c r="E71" s="7"/>
      <c r="F71" s="16"/>
      <c r="G71" s="16" t="s">
        <v>6</v>
      </c>
      <c r="H71" s="16" t="s">
        <v>7</v>
      </c>
      <c r="I71" s="16" t="s">
        <v>40</v>
      </c>
      <c r="J71" s="16" t="s">
        <v>21</v>
      </c>
      <c r="K71" s="16" t="s">
        <v>39</v>
      </c>
      <c r="L71" s="16" t="s">
        <v>9</v>
      </c>
      <c r="M71" s="16" t="s">
        <v>10</v>
      </c>
    </row>
    <row r="72" spans="1:17" x14ac:dyDescent="0.35">
      <c r="A72" s="7"/>
      <c r="B72" s="7"/>
      <c r="C72" s="7"/>
      <c r="D72" s="7"/>
      <c r="E72" s="7"/>
      <c r="F72" s="20" t="s">
        <v>13</v>
      </c>
      <c r="G72" s="21">
        <f>G14+G18+G22+G20+G4</f>
        <v>0</v>
      </c>
      <c r="H72" s="21">
        <f t="shared" ref="H72:L72" si="18">H14+H18+H22+H20+H4</f>
        <v>0</v>
      </c>
      <c r="I72" s="21">
        <f t="shared" si="18"/>
        <v>0</v>
      </c>
      <c r="J72" s="21">
        <f t="shared" si="18"/>
        <v>0</v>
      </c>
      <c r="K72" s="21">
        <f t="shared" si="18"/>
        <v>0</v>
      </c>
      <c r="L72" s="21">
        <f t="shared" si="18"/>
        <v>0</v>
      </c>
      <c r="M72" s="21">
        <f>SUM(G72:L72)</f>
        <v>0</v>
      </c>
    </row>
    <row r="73" spans="1:17" x14ac:dyDescent="0.35">
      <c r="A73" s="7"/>
      <c r="B73" s="7"/>
      <c r="C73" s="7"/>
      <c r="D73" s="7"/>
      <c r="E73" s="7"/>
      <c r="F73" s="20" t="s">
        <v>14</v>
      </c>
      <c r="G73" s="21">
        <f>G27+G42+G55+G62</f>
        <v>0</v>
      </c>
      <c r="H73" s="21">
        <f>H27+H42+H55+H62</f>
        <v>0</v>
      </c>
      <c r="I73" s="21">
        <f t="shared" ref="I73:L73" si="19">I27+I42+I55+I62</f>
        <v>0</v>
      </c>
      <c r="J73" s="21">
        <f t="shared" si="19"/>
        <v>0</v>
      </c>
      <c r="K73" s="21">
        <f t="shared" si="19"/>
        <v>0</v>
      </c>
      <c r="L73" s="21">
        <f t="shared" si="19"/>
        <v>0</v>
      </c>
      <c r="M73" s="21">
        <f t="shared" ref="M73:M74" si="20">SUM(G73:L73)</f>
        <v>0</v>
      </c>
    </row>
    <row r="74" spans="1:17" x14ac:dyDescent="0.35">
      <c r="A74" s="7"/>
      <c r="B74" s="7"/>
      <c r="C74" s="7"/>
      <c r="D74" s="7"/>
      <c r="E74" s="7"/>
      <c r="F74" s="22" t="s">
        <v>15</v>
      </c>
      <c r="G74" s="23">
        <f>SUM(G72:G73)</f>
        <v>0</v>
      </c>
      <c r="H74" s="23">
        <f t="shared" ref="H74:L74" si="21">SUM(H72:H73)</f>
        <v>0</v>
      </c>
      <c r="I74" s="23">
        <f t="shared" si="21"/>
        <v>0</v>
      </c>
      <c r="J74" s="23">
        <f t="shared" si="21"/>
        <v>0</v>
      </c>
      <c r="K74" s="23">
        <f t="shared" si="21"/>
        <v>0</v>
      </c>
      <c r="L74" s="23">
        <f t="shared" si="21"/>
        <v>0</v>
      </c>
      <c r="M74" s="21">
        <f t="shared" si="20"/>
        <v>0</v>
      </c>
      <c r="N74" s="25"/>
    </row>
    <row r="75" spans="1:17" ht="13.9" thickBot="1" x14ac:dyDescent="0.4">
      <c r="A75" s="7"/>
      <c r="B75" s="7"/>
      <c r="C75" s="7"/>
      <c r="D75" s="7"/>
      <c r="E75" s="7"/>
      <c r="F75" s="26" t="s">
        <v>16</v>
      </c>
      <c r="G75" s="27"/>
      <c r="H75" s="27"/>
      <c r="I75" s="27"/>
      <c r="J75" s="27"/>
      <c r="K75" s="27"/>
      <c r="L75" s="27"/>
      <c r="M75" s="28"/>
    </row>
    <row r="76" spans="1:17" x14ac:dyDescent="0.35">
      <c r="A76" s="7"/>
      <c r="B76" s="7"/>
      <c r="C76" s="7"/>
      <c r="D76" s="98"/>
      <c r="E76" s="7"/>
      <c r="F76" s="7"/>
      <c r="G76" s="9"/>
      <c r="H76" s="9"/>
      <c r="I76" s="9"/>
      <c r="J76" s="9"/>
      <c r="K76" s="9"/>
      <c r="L76" s="9"/>
      <c r="M76" s="9"/>
    </row>
    <row r="78" spans="1:17" x14ac:dyDescent="0.35">
      <c r="M78" s="10"/>
    </row>
  </sheetData>
  <autoFilter ref="A2:M66" xr:uid="{00000000-0001-0000-0300-000000000000}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DE99-FE98-4CA2-B342-92DFC81DD920}">
  <dimension ref="A1:M31"/>
  <sheetViews>
    <sheetView zoomScaleNormal="100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D13" sqref="D13"/>
    </sheetView>
  </sheetViews>
  <sheetFormatPr defaultColWidth="9.1328125" defaultRowHeight="13.5" x14ac:dyDescent="0.35"/>
  <cols>
    <col min="1" max="1" width="19.59765625" style="51" customWidth="1"/>
    <col min="2" max="2" width="44.86328125" style="51" customWidth="1"/>
    <col min="3" max="9" width="14.73046875" style="51" customWidth="1"/>
    <col min="10" max="10" width="9.59765625" style="51" bestFit="1" customWidth="1"/>
    <col min="11" max="11" width="9.1328125" style="51"/>
    <col min="12" max="12" width="9.59765625" style="51" bestFit="1" customWidth="1"/>
    <col min="13" max="13" width="9.1328125" style="51"/>
    <col min="14" max="14" width="17" style="51" customWidth="1"/>
    <col min="15" max="16384" width="9.1328125" style="51"/>
  </cols>
  <sheetData>
    <row r="1" spans="1:13" ht="22.9" x14ac:dyDescent="0.65">
      <c r="A1" s="49" t="s">
        <v>82</v>
      </c>
      <c r="B1" s="49"/>
      <c r="C1" s="49"/>
      <c r="D1" s="49"/>
      <c r="E1" s="49"/>
      <c r="F1" s="49"/>
      <c r="G1" s="49"/>
      <c r="H1" s="50"/>
      <c r="I1" s="50"/>
    </row>
    <row r="2" spans="1:13" ht="25.5" x14ac:dyDescent="0.35">
      <c r="A2" s="52" t="s">
        <v>0</v>
      </c>
      <c r="B2" s="52" t="s">
        <v>1</v>
      </c>
      <c r="C2" s="53" t="s">
        <v>6</v>
      </c>
      <c r="D2" s="53" t="s">
        <v>7</v>
      </c>
      <c r="E2" s="53" t="s">
        <v>20</v>
      </c>
      <c r="F2" s="53" t="s">
        <v>21</v>
      </c>
      <c r="G2" s="53" t="s">
        <v>8</v>
      </c>
      <c r="H2" s="53" t="s">
        <v>9</v>
      </c>
      <c r="I2" s="53" t="s">
        <v>10</v>
      </c>
    </row>
    <row r="3" spans="1:13" x14ac:dyDescent="0.35">
      <c r="A3" s="88" t="str">
        <f>'Apr - Jun 2025'!A6</f>
        <v>Berry, Lynne</v>
      </c>
      <c r="B3" s="54" t="s">
        <v>44</v>
      </c>
      <c r="C3" s="57">
        <f>+'Apr - Jun 2025'!G7+'Jul - Sep 2025'!G4+'Oct - Dec 2025'!G3</f>
        <v>0</v>
      </c>
      <c r="D3" s="57">
        <f>+'Apr - Jun 2025'!H7+'Jul - Sep 2025'!H4+'Oct - Dec 2025'!H3</f>
        <v>0</v>
      </c>
      <c r="E3" s="57">
        <f>+'Apr - Jun 2025'!I7+'Jul - Sep 2025'!I4+'Oct - Dec 2025'!I3</f>
        <v>0</v>
      </c>
      <c r="F3" s="57">
        <f>+'Apr - Jun 2025'!J7+'Jul - Sep 2025'!J4+'Oct - Dec 2025'!J3</f>
        <v>0</v>
      </c>
      <c r="G3" s="57">
        <f>+'Apr - Jun 2025'!K7+'Jul - Sep 2025'!K4+'Oct - Dec 2025'!K3</f>
        <v>0</v>
      </c>
      <c r="H3" s="57">
        <f>+'Apr - Jun 2025'!L7+'Jul - Sep 2025'!L4+'Oct - Dec 2025'!L3</f>
        <v>0</v>
      </c>
      <c r="I3" s="87">
        <f t="shared" ref="I3:I5" si="0">SUM(C3:H3)</f>
        <v>0</v>
      </c>
    </row>
    <row r="4" spans="1:13" ht="14.25" x14ac:dyDescent="0.45">
      <c r="A4" s="88" t="s">
        <v>61</v>
      </c>
      <c r="B4" s="54" t="s">
        <v>43</v>
      </c>
      <c r="C4" s="57">
        <f>'Jul - Sep 2025'!G7+'Oct - Dec 2025'!G7+'Jan - Mar 2026'!G4</f>
        <v>0</v>
      </c>
      <c r="D4" s="57">
        <f>'Jul - Sep 2025'!H7+'Oct - Dec 2025'!H7+'Jan - Mar 2026'!H4</f>
        <v>0</v>
      </c>
      <c r="E4" s="57">
        <f>'Jul - Sep 2025'!I7+'Oct - Dec 2025'!I7+'Jan - Mar 2026'!I4</f>
        <v>0</v>
      </c>
      <c r="F4" s="57">
        <f>'Jul - Sep 2025'!J7+'Oct - Dec 2025'!J7+'Jan - Mar 2026'!J4</f>
        <v>0</v>
      </c>
      <c r="G4" s="57">
        <f>'Jul - Sep 2025'!K7+'Oct - Dec 2025'!K7+'Jan - Mar 2026'!K4</f>
        <v>0</v>
      </c>
      <c r="H4" s="57">
        <f>'Jul - Sep 2025'!L7+'Oct - Dec 2025'!L7+'Jan - Mar 2026'!L4</f>
        <v>0</v>
      </c>
      <c r="I4" s="87">
        <f t="shared" si="0"/>
        <v>0</v>
      </c>
      <c r="J4" s="90"/>
      <c r="K4" s="90"/>
      <c r="L4"/>
      <c r="M4"/>
    </row>
    <row r="5" spans="1:13" ht="14.25" hidden="1" x14ac:dyDescent="0.45">
      <c r="A5" s="88"/>
      <c r="B5" s="54"/>
      <c r="C5" s="57">
        <f>'Apr - Jun 2025'!G11+'Jul - Sep 2025'!G9+'Oct - Dec 2025'!G9</f>
        <v>0</v>
      </c>
      <c r="D5" s="57">
        <f>'Apr - Jun 2025'!H11+'Jul - Sep 2025'!H9+'Oct - Dec 2025'!H9</f>
        <v>0</v>
      </c>
      <c r="E5" s="57">
        <f>'Apr - Jun 2025'!I11+'Jul - Sep 2025'!I9+'Oct - Dec 2025'!I9</f>
        <v>0</v>
      </c>
      <c r="F5" s="57">
        <f>'Apr - Jun 2025'!J11+'Jul - Sep 2025'!J9+'Oct - Dec 2025'!J9</f>
        <v>0</v>
      </c>
      <c r="G5" s="57">
        <f>'Apr - Jun 2025'!K11+'Jul - Sep 2025'!K9+'Oct - Dec 2025'!K9</f>
        <v>0</v>
      </c>
      <c r="H5" s="57">
        <f>'Apr - Jun 2025'!L11+'Jul - Sep 2025'!L9+'Oct - Dec 2025'!L9</f>
        <v>0</v>
      </c>
      <c r="I5" s="87">
        <f t="shared" si="0"/>
        <v>0</v>
      </c>
      <c r="J5" s="90"/>
      <c r="K5" s="90"/>
      <c r="L5"/>
      <c r="M5"/>
    </row>
    <row r="6" spans="1:13" ht="14.25" x14ac:dyDescent="0.45">
      <c r="A6" s="88" t="s">
        <v>29</v>
      </c>
      <c r="B6" s="54" t="s">
        <v>50</v>
      </c>
      <c r="C6" s="57">
        <f>'Apr - Jun 2025'!G14+'Jul - Sep 2025'!G11+'Oct - Dec 2025'!G11+'Jan - Mar 2026'!G11</f>
        <v>0</v>
      </c>
      <c r="D6" s="57">
        <f>'Apr - Jun 2025'!H14+'Jul - Sep 2025'!H11+'Oct - Dec 2025'!H11+'Jan - Mar 2026'!H11</f>
        <v>0</v>
      </c>
      <c r="E6" s="57">
        <f>'Apr - Jun 2025'!I14+'Jul - Sep 2025'!I11+'Oct - Dec 2025'!I11+'Jan - Mar 2026'!I11</f>
        <v>0</v>
      </c>
      <c r="F6" s="57">
        <f>'Apr - Jun 2025'!J14+'Jul - Sep 2025'!J11+'Oct - Dec 2025'!J11+'Jan - Mar 2026'!J11</f>
        <v>0</v>
      </c>
      <c r="G6" s="57">
        <f>'Apr - Jun 2025'!K14+'Jul - Sep 2025'!K11+'Oct - Dec 2025'!K11+'Jan - Mar 2026'!K11</f>
        <v>0</v>
      </c>
      <c r="H6" s="57">
        <f>'Apr - Jun 2025'!L14+'Jul - Sep 2025'!L11+'Oct - Dec 2025'!L11+'Jan - Mar 2026'!L11</f>
        <v>0</v>
      </c>
      <c r="I6" s="87">
        <f>SUM(C6:H6)</f>
        <v>0</v>
      </c>
      <c r="J6" s="90"/>
      <c r="K6" s="90"/>
      <c r="L6"/>
      <c r="M6"/>
    </row>
    <row r="7" spans="1:13" ht="14.25" hidden="1" x14ac:dyDescent="0.45">
      <c r="A7" s="88"/>
      <c r="B7" s="54"/>
      <c r="C7" s="57">
        <f>'Apr - Jun 2025'!G16+'Jul - Sep 2025'!G14+'Oct - Dec 2025'!G14+'Jan - Mar 2026'!G14</f>
        <v>0</v>
      </c>
      <c r="D7" s="57">
        <f>'Apr - Jun 2025'!H16+'Jul - Sep 2025'!H14+'Oct - Dec 2025'!H14+'Jan - Mar 2026'!H14</f>
        <v>0</v>
      </c>
      <c r="E7" s="57">
        <f>'Apr - Jun 2025'!I16+'Jul - Sep 2025'!I14+'Oct - Dec 2025'!I14+'Jan - Mar 2026'!I14</f>
        <v>0</v>
      </c>
      <c r="F7" s="57">
        <f>'Apr - Jun 2025'!J16+'Jul - Sep 2025'!J14+'Oct - Dec 2025'!J14+'Jan - Mar 2026'!J14</f>
        <v>0</v>
      </c>
      <c r="G7" s="57">
        <f>'Apr - Jun 2025'!K16+'Jul - Sep 2025'!K14+'Oct - Dec 2025'!K14+'Jan - Mar 2026'!K14</f>
        <v>0</v>
      </c>
      <c r="H7" s="57">
        <f>'Apr - Jun 2025'!L16+'Jul - Sep 2025'!L14+'Oct - Dec 2025'!L14+'Jan - Mar 2026'!L14</f>
        <v>0</v>
      </c>
      <c r="I7" s="87">
        <f t="shared" ref="I7:I18" si="1">SUM(C7:H7)</f>
        <v>0</v>
      </c>
      <c r="J7" s="90"/>
      <c r="K7" s="90"/>
      <c r="L7"/>
      <c r="M7"/>
    </row>
    <row r="8" spans="1:13" ht="14.25" x14ac:dyDescent="0.45">
      <c r="A8" s="88" t="s">
        <v>31</v>
      </c>
      <c r="B8" s="54" t="s">
        <v>43</v>
      </c>
      <c r="C8" s="57">
        <f>'Apr - Jun 2025'!G19+'Jul - Sep 2025'!G17+'Oct - Dec 2025'!G17</f>
        <v>0</v>
      </c>
      <c r="D8" s="57">
        <f>'Apr - Jun 2025'!H19+'Jul - Sep 2025'!H17+'Oct - Dec 2025'!H17</f>
        <v>187.08999999999997</v>
      </c>
      <c r="E8" s="57">
        <f>'Apr - Jun 2025'!I19+'Jul - Sep 2025'!I17+'Oct - Dec 2025'!I17</f>
        <v>0</v>
      </c>
      <c r="F8" s="57">
        <f>'Apr - Jun 2025'!J19+'Jul - Sep 2025'!J17+'Oct - Dec 2025'!J17</f>
        <v>10.99</v>
      </c>
      <c r="G8" s="57">
        <f>'Apr - Jun 2025'!K19+'Jul - Sep 2025'!K17+'Oct - Dec 2025'!K17</f>
        <v>146.05000000000001</v>
      </c>
      <c r="H8" s="57">
        <f>'Apr - Jun 2025'!L19+'Jul - Sep 2025'!L17+'Oct - Dec 2025'!L17</f>
        <v>0</v>
      </c>
      <c r="I8" s="87">
        <f t="shared" si="1"/>
        <v>344.13</v>
      </c>
      <c r="J8" s="90"/>
      <c r="K8" s="90"/>
      <c r="L8"/>
      <c r="M8"/>
    </row>
    <row r="9" spans="1:13" ht="14.25" x14ac:dyDescent="0.45">
      <c r="A9" s="88" t="s">
        <v>80</v>
      </c>
      <c r="B9" s="54" t="s">
        <v>43</v>
      </c>
      <c r="C9" s="57">
        <f>'Apr - Jun 2025'!G22</f>
        <v>661.25</v>
      </c>
      <c r="D9" s="57">
        <f>'Apr - Jun 2025'!H22</f>
        <v>0</v>
      </c>
      <c r="E9" s="57">
        <f>'Apr - Jun 2025'!I22</f>
        <v>0</v>
      </c>
      <c r="F9" s="57">
        <f>'Apr - Jun 2025'!J22</f>
        <v>0</v>
      </c>
      <c r="G9" s="57">
        <f>'Apr - Jun 2025'!K22</f>
        <v>0</v>
      </c>
      <c r="H9" s="57">
        <f>'Apr - Jun 2025'!L22</f>
        <v>0</v>
      </c>
      <c r="I9" s="87">
        <f t="shared" si="1"/>
        <v>661.25</v>
      </c>
      <c r="J9" s="90"/>
      <c r="K9" s="90"/>
      <c r="L9"/>
      <c r="M9"/>
    </row>
    <row r="10" spans="1:13" ht="14.25" x14ac:dyDescent="0.45">
      <c r="A10" s="88" t="s">
        <v>28</v>
      </c>
      <c r="B10" s="54" t="s">
        <v>43</v>
      </c>
      <c r="C10" s="57">
        <f>'Jul - Sep 2025'!G19+'Oct - Dec 2025'!G21+'Jan - Mar 2026'!G18+'Apr - Jun 2025'!G24</f>
        <v>0</v>
      </c>
      <c r="D10" s="57">
        <f>'Jul - Sep 2025'!H19+'Oct - Dec 2025'!H21+'Jan - Mar 2026'!H18+'Apr - Jun 2025'!H24</f>
        <v>71.2</v>
      </c>
      <c r="E10" s="57">
        <f>'Jul - Sep 2025'!I19+'Oct - Dec 2025'!I21+'Jan - Mar 2026'!I18+'Apr - Jun 2025'!I24</f>
        <v>7.4</v>
      </c>
      <c r="F10" s="57">
        <f>'Jul - Sep 2025'!J19+'Oct - Dec 2025'!J21+'Jan - Mar 2026'!J18+'Apr - Jun 2025'!J24</f>
        <v>0</v>
      </c>
      <c r="G10" s="57">
        <f>'Jul - Sep 2025'!K19+'Oct - Dec 2025'!K21+'Jan - Mar 2026'!K18+'Apr - Jun 2025'!K24</f>
        <v>0</v>
      </c>
      <c r="H10" s="57">
        <f>'Jul - Sep 2025'!L19+'Oct - Dec 2025'!L21+'Jan - Mar 2026'!L18+'Apr - Jun 2025'!L24</f>
        <v>0</v>
      </c>
      <c r="I10" s="87">
        <f t="shared" si="1"/>
        <v>78.600000000000009</v>
      </c>
      <c r="J10" s="90"/>
      <c r="K10" s="90"/>
      <c r="L10"/>
      <c r="M10"/>
    </row>
    <row r="11" spans="1:13" ht="14.25" x14ac:dyDescent="0.45">
      <c r="A11" s="88" t="s">
        <v>38</v>
      </c>
      <c r="B11" s="54" t="s">
        <v>43</v>
      </c>
      <c r="C11" s="57">
        <f>'Apr - Jun 2025'!G27+'Jul - Sep 2025'!G22+'Oct - Dec 2025'!G23+'Jan - Mar 2026'!G20</f>
        <v>0</v>
      </c>
      <c r="D11" s="57">
        <f>'Apr - Jun 2025'!H27+'Jul - Sep 2025'!H22+'Oct - Dec 2025'!H23+'Jan - Mar 2026'!H20</f>
        <v>35.700000000000003</v>
      </c>
      <c r="E11" s="57">
        <f>'Apr - Jun 2025'!I27+'Jul - Sep 2025'!I22+'Oct - Dec 2025'!I23+'Jan - Mar 2026'!I20</f>
        <v>0</v>
      </c>
      <c r="F11" s="57">
        <f>'Apr - Jun 2025'!J27+'Jul - Sep 2025'!J22+'Oct - Dec 2025'!J23+'Jan - Mar 2026'!J20</f>
        <v>0</v>
      </c>
      <c r="G11" s="57">
        <f>'Apr - Jun 2025'!K27+'Jul - Sep 2025'!K22+'Oct - Dec 2025'!K23+'Jan - Mar 2026'!K20</f>
        <v>0</v>
      </c>
      <c r="H11" s="57">
        <f>'Apr - Jun 2025'!L27+'Jul - Sep 2025'!L22+'Oct - Dec 2025'!L23+'Jan - Mar 2026'!L20</f>
        <v>0</v>
      </c>
      <c r="I11" s="87">
        <f t="shared" si="1"/>
        <v>35.700000000000003</v>
      </c>
      <c r="J11" s="90"/>
      <c r="K11" s="90"/>
      <c r="L11"/>
      <c r="M11"/>
    </row>
    <row r="12" spans="1:13" ht="14.25" x14ac:dyDescent="0.45">
      <c r="A12" s="88" t="s">
        <v>62</v>
      </c>
      <c r="B12" s="54" t="s">
        <v>43</v>
      </c>
      <c r="C12" s="57">
        <f>'Jul - Sep 2025'!G24+'Oct - Dec 2025'!G25</f>
        <v>0</v>
      </c>
      <c r="D12" s="57">
        <f>'Jul - Sep 2025'!H24+'Oct - Dec 2025'!H25</f>
        <v>0</v>
      </c>
      <c r="E12" s="57">
        <f>'Jul - Sep 2025'!I24+'Oct - Dec 2025'!I25</f>
        <v>0</v>
      </c>
      <c r="F12" s="57">
        <f>'Jul - Sep 2025'!J24+'Oct - Dec 2025'!J25</f>
        <v>0</v>
      </c>
      <c r="G12" s="57">
        <f>'Jul - Sep 2025'!K24+'Oct - Dec 2025'!K25</f>
        <v>0</v>
      </c>
      <c r="H12" s="57">
        <f>'Jul - Sep 2025'!L24+'Oct - Dec 2025'!L25</f>
        <v>0</v>
      </c>
      <c r="I12" s="87">
        <f t="shared" si="1"/>
        <v>0</v>
      </c>
      <c r="J12" s="94"/>
      <c r="K12" s="90"/>
      <c r="L12"/>
      <c r="M12"/>
    </row>
    <row r="13" spans="1:13" ht="14.25" x14ac:dyDescent="0.45">
      <c r="A13" s="88" t="s">
        <v>63</v>
      </c>
      <c r="B13" s="54" t="s">
        <v>43</v>
      </c>
      <c r="C13" s="57">
        <f>'Jul - Sep 2025'!G28+'Oct - Dec 2025'!G27+'Jan - Mar 2026'!G22+'Apr - Jun 2025'!G33</f>
        <v>0</v>
      </c>
      <c r="D13" s="57">
        <f>'Jul - Sep 2025'!H28+'Oct - Dec 2025'!H27+'Jan - Mar 2026'!H22+'Apr - Jun 2025'!H33</f>
        <v>12.789999999999992</v>
      </c>
      <c r="E13" s="57">
        <f>'Jul - Sep 2025'!I28+'Oct - Dec 2025'!I27+'Jan - Mar 2026'!I22+'Apr - Jun 2025'!I33</f>
        <v>0</v>
      </c>
      <c r="F13" s="57">
        <f>'Jul - Sep 2025'!J28+'Oct - Dec 2025'!J27+'Jan - Mar 2026'!J22+'Apr - Jun 2025'!J33</f>
        <v>0</v>
      </c>
      <c r="G13" s="57">
        <f>'Jul - Sep 2025'!K28+'Oct - Dec 2025'!K27+'Jan - Mar 2026'!K22+'Apr - Jun 2025'!K33</f>
        <v>0</v>
      </c>
      <c r="H13" s="57">
        <f>'Jul - Sep 2025'!L28+'Oct - Dec 2025'!L27+'Jan - Mar 2026'!L22+'Apr - Jun 2025'!L33</f>
        <v>0</v>
      </c>
      <c r="I13" s="87">
        <f t="shared" si="1"/>
        <v>12.789999999999992</v>
      </c>
      <c r="J13" s="94"/>
      <c r="K13" s="90"/>
      <c r="L13"/>
      <c r="M13"/>
    </row>
    <row r="14" spans="1:13" ht="14.25" x14ac:dyDescent="0.45">
      <c r="A14" s="88" t="s">
        <v>81</v>
      </c>
      <c r="B14" s="54" t="s">
        <v>43</v>
      </c>
      <c r="C14" s="57">
        <f>'Apr - Jun 2025'!G30</f>
        <v>0</v>
      </c>
      <c r="D14" s="57">
        <f>'Apr - Jun 2025'!H30</f>
        <v>88.8</v>
      </c>
      <c r="E14" s="57">
        <f>'Apr - Jun 2025'!I30</f>
        <v>29.78</v>
      </c>
      <c r="F14" s="57">
        <f>'Apr - Jun 2025'!J30</f>
        <v>0</v>
      </c>
      <c r="G14" s="57">
        <f>'Apr - Jun 2025'!K30</f>
        <v>0</v>
      </c>
      <c r="H14" s="57">
        <f>'Apr - Jun 2025'!L30</f>
        <v>0</v>
      </c>
      <c r="I14" s="57">
        <f>'Apr - Jun 2025'!M30</f>
        <v>118.58</v>
      </c>
      <c r="J14" s="95"/>
      <c r="K14" s="90"/>
      <c r="L14"/>
      <c r="M14"/>
    </row>
    <row r="15" spans="1:13" ht="14.25" x14ac:dyDescent="0.45">
      <c r="A15" s="86" t="s">
        <v>76</v>
      </c>
      <c r="B15" s="56" t="s">
        <v>37</v>
      </c>
      <c r="C15" s="57">
        <f>'Apr - Jun 2025'!G43+'Jul - Sep 2025'!G59+'Oct - Dec 2025'!G62+'Jan - Mar 2026'!G27</f>
        <v>0</v>
      </c>
      <c r="D15" s="57">
        <f>'Apr - Jun 2025'!H43+'Jul - Sep 2025'!H59+'Oct - Dec 2025'!H62+'Jan - Mar 2026'!H27</f>
        <v>324.09999999999997</v>
      </c>
      <c r="E15" s="57">
        <f>'Apr - Jun 2025'!I43+'Jul - Sep 2025'!I59+'Oct - Dec 2025'!I62+'Jan - Mar 2026'!I27</f>
        <v>0</v>
      </c>
      <c r="F15" s="57">
        <f>'Apr - Jun 2025'!J43+'Jul - Sep 2025'!J59+'Oct - Dec 2025'!J62+'Jan - Mar 2026'!J27</f>
        <v>0</v>
      </c>
      <c r="G15" s="57">
        <f>'Apr - Jun 2025'!K43+'Jul - Sep 2025'!K59+'Oct - Dec 2025'!K62+'Jan - Mar 2026'!K27</f>
        <v>0</v>
      </c>
      <c r="H15" s="57">
        <f>'Apr - Jun 2025'!L43+'Jul - Sep 2025'!L59+'Oct - Dec 2025'!L62+'Jan - Mar 2026'!L27</f>
        <v>0</v>
      </c>
      <c r="I15" s="87">
        <f t="shared" si="1"/>
        <v>324.09999999999997</v>
      </c>
      <c r="J15" s="94"/>
      <c r="K15" s="90"/>
      <c r="L15"/>
      <c r="M15"/>
    </row>
    <row r="16" spans="1:13" ht="14.25" x14ac:dyDescent="0.45">
      <c r="A16" s="88" t="s">
        <v>32</v>
      </c>
      <c r="B16" s="54" t="s">
        <v>42</v>
      </c>
      <c r="C16" s="38">
        <f>'Apr - Jun 2025'!G52+'Jul - Sep 2025'!G35+'Oct - Dec 2025'!G38+'Jan - Mar 2026'!G62</f>
        <v>0</v>
      </c>
      <c r="D16" s="38">
        <f>'Apr - Jun 2025'!H52+'Jul - Sep 2025'!H35+'Oct - Dec 2025'!H38+'Jan - Mar 2026'!H62</f>
        <v>508.7</v>
      </c>
      <c r="E16" s="38">
        <f>'Apr - Jun 2025'!I52+'Jul - Sep 2025'!I35+'Oct - Dec 2025'!I38+'Jan - Mar 2026'!I62</f>
        <v>45.9</v>
      </c>
      <c r="F16" s="38">
        <f>'Apr - Jun 2025'!J52+'Jul - Sep 2025'!J35+'Oct - Dec 2025'!J38+'Jan - Mar 2026'!J62</f>
        <v>15.2</v>
      </c>
      <c r="G16" s="38">
        <f>'Apr - Jun 2025'!K52+'Jul - Sep 2025'!K35+'Oct - Dec 2025'!K38+'Jan - Mar 2026'!K62</f>
        <v>25.990000000000002</v>
      </c>
      <c r="H16" s="38">
        <f>'Apr - Jun 2025'!L52+'Jul - Sep 2025'!L35+'Oct - Dec 2025'!L38+'Jan - Mar 2026'!L62</f>
        <v>0</v>
      </c>
      <c r="I16" s="87">
        <f t="shared" si="1"/>
        <v>595.79000000000008</v>
      </c>
      <c r="J16" s="96"/>
      <c r="K16" s="90"/>
      <c r="L16"/>
      <c r="M16"/>
    </row>
    <row r="17" spans="1:11" x14ac:dyDescent="0.35">
      <c r="A17" s="88" t="s">
        <v>41</v>
      </c>
      <c r="B17" s="54" t="s">
        <v>42</v>
      </c>
      <c r="C17" s="57">
        <f>'Apr - Jun 2025'!G69+'Jul - Sep 2025'!G50+'Oct - Dec 2025'!G53+'Jan - Mar 2026'!G55</f>
        <v>0</v>
      </c>
      <c r="D17" s="57">
        <f>'Apr - Jun 2025'!H69+'Jul - Sep 2025'!H50+'Oct - Dec 2025'!H53+'Jan - Mar 2026'!H55</f>
        <v>741.15000000000009</v>
      </c>
      <c r="E17" s="57">
        <f>'Apr - Jun 2025'!I69+'Jul - Sep 2025'!I50+'Oct - Dec 2025'!I53+'Jan - Mar 2026'!I55</f>
        <v>12.03</v>
      </c>
      <c r="F17" s="57">
        <f>'Apr - Jun 2025'!J69+'Jul - Sep 2025'!J50+'Oct - Dec 2025'!J53+'Jan - Mar 2026'!J55</f>
        <v>8</v>
      </c>
      <c r="G17" s="57">
        <f>'Apr - Jun 2025'!K69+'Jul - Sep 2025'!K50+'Oct - Dec 2025'!K53+'Jan - Mar 2026'!K55</f>
        <v>436.75000000000006</v>
      </c>
      <c r="H17" s="57">
        <f>'Apr - Jun 2025'!L69+'Jul - Sep 2025'!L50+'Oct - Dec 2025'!L53+'Jan - Mar 2026'!L55</f>
        <v>100</v>
      </c>
      <c r="I17" s="87">
        <f t="shared" si="1"/>
        <v>1297.93</v>
      </c>
      <c r="J17" s="96"/>
      <c r="K17" s="90"/>
    </row>
    <row r="18" spans="1:11" hidden="1" x14ac:dyDescent="0.35">
      <c r="A18" s="88"/>
      <c r="B18" s="54"/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87">
        <f t="shared" si="1"/>
        <v>0</v>
      </c>
      <c r="J18" s="97"/>
      <c r="K18" s="90"/>
    </row>
    <row r="19" spans="1:11" x14ac:dyDescent="0.35">
      <c r="A19" s="88" t="s">
        <v>23</v>
      </c>
      <c r="B19" s="56" t="s">
        <v>18</v>
      </c>
      <c r="C19" s="57">
        <f>'Apr - Jun 2025'!G83+'Jul - Sep 2025'!G70+'Oct - Dec 2025'!G79+'Jan - Mar 2026'!G42</f>
        <v>1732.4499999999998</v>
      </c>
      <c r="D19" s="57">
        <f>'Apr - Jun 2025'!H83+'Jul - Sep 2025'!H70+'Oct - Dec 2025'!H79+'Jan - Mar 2026'!H42</f>
        <v>10</v>
      </c>
      <c r="E19" s="57">
        <f>'Apr - Jun 2025'!I83+'Jul - Sep 2025'!I70+'Oct - Dec 2025'!I79+'Jan - Mar 2026'!I42</f>
        <v>212.31</v>
      </c>
      <c r="F19" s="57">
        <f>'Apr - Jun 2025'!J83+'Jul - Sep 2025'!J70+'Oct - Dec 2025'!J79+'Jan - Mar 2026'!J42</f>
        <v>51.1</v>
      </c>
      <c r="G19" s="57">
        <f>'Apr - Jun 2025'!K83+'Jul - Sep 2025'!K70+'Oct - Dec 2025'!K79+'Jan - Mar 2026'!K42</f>
        <v>783.34</v>
      </c>
      <c r="H19" s="57">
        <f>'Apr - Jun 2025'!L83+'Jul - Sep 2025'!L70+'Oct - Dec 2025'!L79+'Jan - Mar 2026'!L42</f>
        <v>0</v>
      </c>
      <c r="I19" s="87">
        <f>SUM(C19:H19)</f>
        <v>2789.2</v>
      </c>
      <c r="J19" s="96"/>
      <c r="K19" s="90"/>
    </row>
    <row r="20" spans="1:11" x14ac:dyDescent="0.35">
      <c r="A20" s="99" t="s">
        <v>67</v>
      </c>
      <c r="B20" s="54" t="s">
        <v>42</v>
      </c>
      <c r="C20" s="57">
        <f>'Jan - Mar 2026'!G65+'Apr - Jun 2025'!F89</f>
        <v>0</v>
      </c>
      <c r="D20" s="57">
        <f>'Jan - Mar 2026'!H65+'Apr - Jun 2025'!G89</f>
        <v>0</v>
      </c>
      <c r="E20" s="57">
        <f>'Jan - Mar 2026'!I65+'Apr - Jun 2025'!H89</f>
        <v>137.5</v>
      </c>
      <c r="F20" s="57">
        <f>'Jan - Mar 2026'!J65+'Apr - Jun 2025'!I89</f>
        <v>122.1</v>
      </c>
      <c r="G20" s="57">
        <f>'Jan - Mar 2026'!K65+'Apr - Jun 2025'!J89</f>
        <v>0</v>
      </c>
      <c r="H20" s="57">
        <f>'Jan - Mar 2026'!L65+'Apr - Jun 2025'!K89</f>
        <v>0</v>
      </c>
      <c r="I20" s="87">
        <f>SUM(C20:H20)</f>
        <v>259.60000000000002</v>
      </c>
    </row>
    <row r="21" spans="1:11" x14ac:dyDescent="0.35">
      <c r="A21" s="64" t="s">
        <v>12</v>
      </c>
      <c r="B21" s="65"/>
      <c r="C21" s="66">
        <f>SUM(C3:C20)</f>
        <v>2393.6999999999998</v>
      </c>
      <c r="D21" s="66">
        <f t="shared" ref="D21:H21" si="2">SUM(D3:D20)</f>
        <v>1979.53</v>
      </c>
      <c r="E21" s="66">
        <f t="shared" si="2"/>
        <v>444.92</v>
      </c>
      <c r="F21" s="66">
        <f t="shared" si="2"/>
        <v>207.39</v>
      </c>
      <c r="G21" s="66">
        <f t="shared" si="2"/>
        <v>1392.13</v>
      </c>
      <c r="H21" s="66">
        <f t="shared" si="2"/>
        <v>100</v>
      </c>
      <c r="I21" s="66">
        <f>SUM(I3:I20)</f>
        <v>6517.67</v>
      </c>
    </row>
    <row r="22" spans="1:11" ht="13.9" thickBot="1" x14ac:dyDescent="0.4"/>
    <row r="23" spans="1:11" ht="13.9" thickBot="1" x14ac:dyDescent="0.4">
      <c r="C23" s="67"/>
      <c r="D23" s="67"/>
      <c r="E23" s="67"/>
      <c r="F23" s="67"/>
      <c r="G23" s="67"/>
      <c r="H23" s="67"/>
      <c r="I23" s="68"/>
    </row>
    <row r="24" spans="1:11" ht="25.5" x14ac:dyDescent="0.35">
      <c r="B24" s="69"/>
      <c r="C24" s="70" t="s">
        <v>6</v>
      </c>
      <c r="D24" s="71" t="s">
        <v>7</v>
      </c>
      <c r="E24" s="71" t="s">
        <v>20</v>
      </c>
      <c r="F24" s="71" t="s">
        <v>21</v>
      </c>
      <c r="G24" s="71" t="s">
        <v>8</v>
      </c>
      <c r="H24" s="71" t="s">
        <v>9</v>
      </c>
      <c r="I24" s="72" t="s">
        <v>10</v>
      </c>
    </row>
    <row r="25" spans="1:11" x14ac:dyDescent="0.35">
      <c r="B25" s="73" t="s">
        <v>13</v>
      </c>
      <c r="C25" s="74">
        <f>SUM(C3:C13)</f>
        <v>661.25</v>
      </c>
      <c r="D25" s="74">
        <f>SUM(D3:D14)</f>
        <v>395.58</v>
      </c>
      <c r="E25" s="74">
        <f t="shared" ref="E25:I25" si="3">SUM(E3:E14)</f>
        <v>37.18</v>
      </c>
      <c r="F25" s="74">
        <f t="shared" si="3"/>
        <v>10.99</v>
      </c>
      <c r="G25" s="74">
        <f t="shared" si="3"/>
        <v>146.05000000000001</v>
      </c>
      <c r="H25" s="74">
        <f t="shared" si="3"/>
        <v>0</v>
      </c>
      <c r="I25" s="74">
        <f t="shared" si="3"/>
        <v>1251.05</v>
      </c>
      <c r="J25" s="90"/>
    </row>
    <row r="26" spans="1:11" x14ac:dyDescent="0.35">
      <c r="B26" s="73" t="s">
        <v>14</v>
      </c>
      <c r="C26" s="74">
        <f>SUM(C15:C20)</f>
        <v>1732.4499999999998</v>
      </c>
      <c r="D26" s="74">
        <f>SUM(D15:D20)</f>
        <v>1583.95</v>
      </c>
      <c r="E26" s="74">
        <f t="shared" ref="C26:I26" si="4">SUM(E15:E20)</f>
        <v>407.74</v>
      </c>
      <c r="F26" s="74">
        <f t="shared" si="4"/>
        <v>196.39999999999998</v>
      </c>
      <c r="G26" s="74">
        <f t="shared" si="4"/>
        <v>1246.0800000000002</v>
      </c>
      <c r="H26" s="74">
        <f t="shared" si="4"/>
        <v>100</v>
      </c>
      <c r="I26" s="74">
        <f t="shared" si="4"/>
        <v>5266.6200000000008</v>
      </c>
    </row>
    <row r="27" spans="1:11" x14ac:dyDescent="0.35">
      <c r="B27" s="75" t="s">
        <v>15</v>
      </c>
      <c r="C27" s="76">
        <f t="shared" ref="C27:H27" si="5">SUM(C25:C26)</f>
        <v>2393.6999999999998</v>
      </c>
      <c r="D27" s="76">
        <f>SUM(D25:D26)</f>
        <v>1979.53</v>
      </c>
      <c r="E27" s="76">
        <f t="shared" si="5"/>
        <v>444.92</v>
      </c>
      <c r="F27" s="76">
        <f t="shared" si="5"/>
        <v>207.39</v>
      </c>
      <c r="G27" s="76">
        <f t="shared" si="5"/>
        <v>1392.13</v>
      </c>
      <c r="H27" s="76">
        <f t="shared" si="5"/>
        <v>100</v>
      </c>
      <c r="I27" s="77">
        <f>SUM(C27:H27)</f>
        <v>6517.67</v>
      </c>
    </row>
    <row r="28" spans="1:11" ht="13.9" thickBot="1" x14ac:dyDescent="0.4">
      <c r="B28" s="78" t="s">
        <v>16</v>
      </c>
      <c r="C28" s="79">
        <f t="shared" ref="C28:H28" si="6">SUM(C27:C27)</f>
        <v>2393.6999999999998</v>
      </c>
      <c r="D28" s="79">
        <f>SUM(D27:D27)</f>
        <v>1979.53</v>
      </c>
      <c r="E28" s="79">
        <f t="shared" si="6"/>
        <v>444.92</v>
      </c>
      <c r="F28" s="79">
        <f t="shared" si="6"/>
        <v>207.39</v>
      </c>
      <c r="G28" s="79">
        <f t="shared" si="6"/>
        <v>1392.13</v>
      </c>
      <c r="H28" s="79">
        <f t="shared" si="6"/>
        <v>100</v>
      </c>
      <c r="I28" s="80">
        <f>SUM(C28:H28)</f>
        <v>6517.67</v>
      </c>
    </row>
    <row r="29" spans="1:11" x14ac:dyDescent="0.35">
      <c r="C29" s="90"/>
      <c r="I29" s="90"/>
    </row>
    <row r="30" spans="1:11" x14ac:dyDescent="0.35">
      <c r="C30" s="90"/>
    </row>
    <row r="31" spans="1:11" x14ac:dyDescent="0.35">
      <c r="C31" s="90"/>
    </row>
  </sheetData>
  <autoFilter ref="A2:I2" xr:uid="{00000000-0009-0000-0000-000004000000}"/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URL xmlns="http://schemas.microsoft.com/sharepoint/v3">
      <Url xsi:nil="true"/>
      <Description xsi:nil="true"/>
    </URL>
    <Retention_x0020_Date xmlns="87c87ba5-d07f-475d-88c9-dd8ce55494ce" xsi:nil="true"/>
    <_dlc_DocId xmlns="da565c07-dda8-49d0-af77-97162e211c3a">AD75TJCKWPSD-255675493-61648</_dlc_DocId>
    <_dlc_DocIdUrl xmlns="da565c07-dda8-49d0-af77-97162e211c3a">
      <Url>https://htagovuk.sharepoint.com/sites/edrms/groups/_layouts/15/DocIdRedir.aspx?ID=AD75TJCKWPSD-255675493-61648</Url>
      <Description>AD75TJCKWPSD-255675493-61648</Description>
    </_dlc_DocIdUrl>
    <TaxCatchAll xmlns="da565c07-dda8-49d0-af77-97162e211c3a" xsi:nil="true"/>
    <lcf76f155ced4ddcb4097134ff3c332f xmlns="87c87ba5-d07f-475d-88c9-dd8ce55494ce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1c46338472480eaadbb04681e4eeb191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cb6a9a32724685ea5017be5511090a43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EBE0F7-13D2-4445-A1FF-937AC18825B5}">
  <ds:schemaRefs>
    <ds:schemaRef ds:uri="eea783ac-5207-47aa-9c2d-3db6bfc10da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87c87ba5-d07f-475d-88c9-dd8ce55494ce"/>
    <ds:schemaRef ds:uri="http://schemas.microsoft.com/sharepoint/v3"/>
    <ds:schemaRef ds:uri="da565c07-dda8-49d0-af77-97162e211c3a"/>
  </ds:schemaRefs>
</ds:datastoreItem>
</file>

<file path=customXml/itemProps2.xml><?xml version="1.0" encoding="utf-8"?>
<ds:datastoreItem xmlns:ds="http://schemas.openxmlformats.org/officeDocument/2006/customXml" ds:itemID="{332D2406-9DB2-42FC-9201-6DF9C48972A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F3CFC9D-663E-4B54-B34D-3E1C45150A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5A813D2-7666-4150-9241-06B49551B3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- Jun 2025</vt:lpstr>
      <vt:lpstr>Jul - Sep 2025</vt:lpstr>
      <vt:lpstr>Oct - Dec 2025</vt:lpstr>
      <vt:lpstr>Jan - Mar 2026</vt:lpstr>
      <vt:lpstr>Summary 2025-26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Ashiwaju</dc:creator>
  <cp:lastModifiedBy>Alina Iljina</cp:lastModifiedBy>
  <cp:lastPrinted>2024-01-31T15:25:36Z</cp:lastPrinted>
  <dcterms:created xsi:type="dcterms:W3CDTF">2018-02-13T11:20:13Z</dcterms:created>
  <dcterms:modified xsi:type="dcterms:W3CDTF">2025-07-11T17:23:39Z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0x01010070FA452D68FE2C4C857151ED38B1EED91E002C69A7140A00C940AADD0359F6E04EDB</vt:lpwstr>
  </property>
  <property fmtid="{D5CDD505-2E9C-101B-9397-08002B2CF9AE}" pid="9" name="_dlc_DocIdItemGuid">
    <vt:lpwstr>ee6e5fa6-c61d-4999-81e4-68df3a14bfcf</vt:lpwstr>
  </property>
  <property fmtid="{D5CDD505-2E9C-101B-9397-08002B2CF9AE}" pid="10" name="MediaServiceImageTags">
    <vt:lpwstr/>
  </property>
</Properties>
</file>