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3-24/Transparency Data/"/>
    </mc:Choice>
  </mc:AlternateContent>
  <xr:revisionPtr revIDLastSave="51" documentId="8_{CD278D42-E249-4E78-A1F6-10F689C12F45}" xr6:coauthVersionLast="47" xr6:coauthVersionMax="47" xr10:uidLastSave="{2D382593-92BA-4C8F-AEE6-747F1B5C06EF}"/>
  <bookViews>
    <workbookView xWindow="33720" yWindow="-120" windowWidth="29040" windowHeight="15840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9" i="1"/>
  <c r="Q8" i="1"/>
  <c r="P8" i="1"/>
  <c r="Q7" i="1"/>
  <c r="P7" i="1"/>
  <c r="Q6" i="1"/>
  <c r="P6" i="1"/>
  <c r="Q5" i="1"/>
  <c r="P5" i="1"/>
  <c r="C16" i="1"/>
  <c r="Q16" i="1" s="1"/>
  <c r="B16" i="1"/>
  <c r="P16" i="1" s="1"/>
  <c r="C15" i="1"/>
  <c r="Q15" i="1" s="1"/>
  <c r="B15" i="1"/>
  <c r="P15" i="1" s="1"/>
  <c r="C14" i="1"/>
  <c r="Q14" i="1" s="1"/>
  <c r="B14" i="1"/>
  <c r="P14" i="1" s="1"/>
  <c r="C13" i="1"/>
  <c r="Q13" i="1" s="1"/>
  <c r="B13" i="1"/>
  <c r="P13" i="1" s="1"/>
  <c r="C12" i="1"/>
  <c r="Q12" i="1" s="1"/>
  <c r="B12" i="1"/>
  <c r="P12" i="1" s="1"/>
  <c r="G17" i="1"/>
  <c r="F17" i="1"/>
  <c r="C11" i="1"/>
  <c r="Q11" i="1" s="1"/>
  <c r="B11" i="1"/>
  <c r="C10" i="1"/>
  <c r="Q10" i="1" s="1"/>
  <c r="B10" i="1"/>
  <c r="P10" i="1" s="1"/>
  <c r="O17" i="1"/>
  <c r="N17" i="1"/>
  <c r="K17" i="1"/>
  <c r="J17" i="1"/>
  <c r="C9" i="1"/>
  <c r="C17" i="1" s="1"/>
  <c r="B9" i="1"/>
  <c r="M17" i="1"/>
  <c r="Q9" i="1" l="1"/>
  <c r="L17" i="1"/>
  <c r="H17" i="1"/>
  <c r="I17" i="1"/>
  <c r="E17" i="1"/>
  <c r="D17" i="1"/>
  <c r="B17" i="1"/>
  <c r="Q17" i="1" l="1"/>
  <c r="P17" i="1"/>
  <c r="G19" i="1" l="1"/>
  <c r="D19" i="1"/>
  <c r="B19" i="1"/>
  <c r="J19" i="1"/>
  <c r="H19" i="1"/>
  <c r="L19" i="1"/>
  <c r="N19" i="1"/>
  <c r="E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<sst xmlns="http://schemas.openxmlformats.org/spreadsheetml/2006/main" count="29" uniqueCount="15">
  <si>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</si>
  <si>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</si>
  <si>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</si>
  <si>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</si>
  <si>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</si>
  <si>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</si>
  <si>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</si>
  <si>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</si>
  <si>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</si>
  <si>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TOTALS</t>
  </si>
  <si>
    <t>Count</t>
  </si>
  <si>
    <t>Value (£)</t>
  </si>
  <si>
    <t>Total</t>
  </si>
  <si>
    <t>%</t>
  </si>
  <si>
    <t>01 April 2023 to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</si>
</sst>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H16" sqref="H16:I16"/>
    </sheetView>
  </sheetViews>
  <sheetFormatPr defaultColWidth="8" defaultRowHeight="13" x14ac:dyDescent="0.3"/>
  <cols>
    <col min="1" max="1" width="10.6328125" style="2" bestFit="1" customWidth="1"/>
    <col min="2" max="2" width="8.08984375" style="2" hidden="1" customWidth="1"/>
    <col min="3" max="3" width="12.36328125" style="2" hidden="1" customWidth="1"/>
    <col min="4" max="4" width="7.08984375" style="2" bestFit="1" customWidth="1"/>
    <col min="5" max="5" width="12.36328125" style="2" bestFit="1" customWidth="1"/>
    <col min="6" max="6" width="7.0898437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08984375" style="2" bestFit="1" customWidth="1"/>
    <col min="11" max="11" width="11" style="2" bestFit="1" customWidth="1"/>
    <col min="12" max="12" width="6.81640625" style="2" bestFit="1" customWidth="1"/>
    <col min="13" max="13" width="10.26953125" style="2" customWidth="1"/>
    <col min="14" max="14" width="6.81640625" style="2" bestFit="1" customWidth="1"/>
    <col min="15" max="15" width="9.6328125" style="2" bestFit="1" customWidth="1"/>
    <col min="16" max="16" width="7" style="2" bestFit="1" customWidth="1"/>
    <col min="17" max="17" width="13.26953125" style="2" bestFit="1" customWidth="1"/>
    <col min="18" max="16384" width="8" style="2"/>
  </cols>
  <sheetData>
    <row r="1" spans="1:17" s="1" customFormat="1" ht="16.5" customHeight="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6"/>
    </row>
    <row r="2" spans="1:17" s="1" customFormat="1" ht="15" thickBot="1" x14ac:dyDescent="0.4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7"/>
    </row>
    <row r="3" spans="1:17" s="1" customFormat="1" ht="14.5" x14ac:dyDescent="0.35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</row>
    <row r="4" spans="1:17" s="1" customFormat="1" ht="15" thickBot="1" x14ac:dyDescent="0.4">
      <c r="A4" s="9"/>
      <c r="B4" s="10" t="s">
        <v>10</v>
      </c>
      <c r="C4" s="11" t="s">
        <v>11</v>
      </c>
      <c r="D4" s="10" t="s">
        <v>10</v>
      </c>
      <c r="E4" s="11" t="s">
        <v>11</v>
      </c>
      <c r="F4" s="10" t="s">
        <v>10</v>
      </c>
      <c r="G4" s="11" t="s">
        <v>11</v>
      </c>
      <c r="H4" s="10" t="s">
        <v>10</v>
      </c>
      <c r="I4" s="11" t="s">
        <v>11</v>
      </c>
      <c r="J4" s="10" t="s">
        <v>10</v>
      </c>
      <c r="K4" s="11" t="s">
        <v>11</v>
      </c>
      <c r="L4" s="10" t="s">
        <v>10</v>
      </c>
      <c r="M4" s="11" t="s">
        <v>11</v>
      </c>
      <c r="N4" s="10" t="s">
        <v>10</v>
      </c>
      <c r="O4" s="11" t="s">
        <v>11</v>
      </c>
      <c r="P4" s="10" t="s">
        <v>10</v>
      </c>
      <c r="Q4" s="11" t="s">
        <v>11</v>
      </c>
    </row>
    <row r="5" spans="1:17" s="3" customFormat="1" ht="14" x14ac:dyDescent="0.35">
      <c r="A5" s="12">
        <v>45017</v>
      </c>
      <c r="B5" s="13">
        <v>0</v>
      </c>
      <c r="C5" s="14">
        <v>0</v>
      </c>
      <c r="D5" s="13">
        <v>22</v>
      </c>
      <c r="E5" s="14">
        <v>52665.25</v>
      </c>
      <c r="F5" s="13">
        <v>1</v>
      </c>
      <c r="G5" s="14">
        <v>2790</v>
      </c>
      <c r="H5" s="13">
        <v>0</v>
      </c>
      <c r="I5" s="14">
        <v>0</v>
      </c>
      <c r="J5" s="13">
        <v>0</v>
      </c>
      <c r="K5" s="14">
        <v>0</v>
      </c>
      <c r="L5" s="13">
        <v>0</v>
      </c>
      <c r="M5" s="14">
        <v>0</v>
      </c>
      <c r="N5" s="13">
        <v>0</v>
      </c>
      <c r="O5" s="14">
        <v>0</v>
      </c>
      <c r="P5" s="15">
        <f t="shared" ref="P5:P16" si="0">SUM(B5,D5,F5,H5,J5,L5,N5)</f>
        <v>23</v>
      </c>
      <c r="Q5" s="16">
        <f t="shared" ref="Q5:Q16" si="1">SUM(C5,E5,G5,I5,K5,M5,O5)</f>
        <v>55455.25</v>
      </c>
    </row>
    <row r="6" spans="1:17" s="3" customFormat="1" ht="14" x14ac:dyDescent="0.35">
      <c r="A6" s="12">
        <v>45047</v>
      </c>
      <c r="B6" s="13">
        <v>0</v>
      </c>
      <c r="C6" s="14">
        <v>0</v>
      </c>
      <c r="D6" s="13">
        <v>22</v>
      </c>
      <c r="E6" s="14">
        <v>83425.539999999994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7">
        <f t="shared" si="0"/>
        <v>22</v>
      </c>
      <c r="Q6" s="18">
        <f t="shared" si="1"/>
        <v>83425.539999999994</v>
      </c>
    </row>
    <row r="7" spans="1:17" s="3" customFormat="1" ht="14" x14ac:dyDescent="0.35">
      <c r="A7" s="12">
        <v>45078</v>
      </c>
      <c r="B7" s="13">
        <v>0</v>
      </c>
      <c r="C7" s="14">
        <v>0</v>
      </c>
      <c r="D7" s="13">
        <v>26</v>
      </c>
      <c r="E7" s="14">
        <v>72503.570000000007</v>
      </c>
      <c r="F7" s="13">
        <v>0</v>
      </c>
      <c r="G7" s="14">
        <v>0</v>
      </c>
      <c r="H7" s="13">
        <v>0</v>
      </c>
      <c r="I7" s="14">
        <v>0</v>
      </c>
      <c r="J7" s="13">
        <v>0</v>
      </c>
      <c r="K7" s="14">
        <v>0</v>
      </c>
      <c r="L7" s="13">
        <v>0</v>
      </c>
      <c r="M7" s="14">
        <v>0</v>
      </c>
      <c r="N7" s="13">
        <v>0</v>
      </c>
      <c r="O7" s="14">
        <v>0</v>
      </c>
      <c r="P7" s="17">
        <f t="shared" si="0"/>
        <v>26</v>
      </c>
      <c r="Q7" s="18">
        <f t="shared" si="1"/>
        <v>72503.570000000007</v>
      </c>
    </row>
    <row r="8" spans="1:17" s="3" customFormat="1" ht="14" x14ac:dyDescent="0.35">
      <c r="A8" s="12">
        <v>45108</v>
      </c>
      <c r="B8" s="13">
        <v>0</v>
      </c>
      <c r="C8" s="19">
        <v>0</v>
      </c>
      <c r="D8" s="13">
        <v>39</v>
      </c>
      <c r="E8" s="19">
        <v>196018.41</v>
      </c>
      <c r="F8" s="13">
        <v>0</v>
      </c>
      <c r="G8" s="19">
        <v>0</v>
      </c>
      <c r="H8" s="13">
        <v>0</v>
      </c>
      <c r="I8" s="19">
        <v>0</v>
      </c>
      <c r="J8" s="13">
        <v>0</v>
      </c>
      <c r="K8" s="14">
        <v>0</v>
      </c>
      <c r="L8" s="13">
        <v>0</v>
      </c>
      <c r="M8" s="19">
        <v>0</v>
      </c>
      <c r="N8" s="13">
        <v>0</v>
      </c>
      <c r="O8" s="14">
        <v>0</v>
      </c>
      <c r="P8" s="17">
        <f t="shared" si="0"/>
        <v>39</v>
      </c>
      <c r="Q8" s="18">
        <f t="shared" si="1"/>
        <v>196018.41</v>
      </c>
    </row>
    <row r="9" spans="1:17" s="3" customFormat="1" ht="14" x14ac:dyDescent="0.35">
      <c r="A9" s="12">
        <v>45139</v>
      </c>
      <c r="B9" s="13">
        <f>'[1]Aug 2019'!R73</f>
        <v>0</v>
      </c>
      <c r="C9" s="19">
        <f>'[1]Aug 2019'!R71</f>
        <v>0</v>
      </c>
      <c r="D9" s="13">
        <v>24</v>
      </c>
      <c r="E9" s="19">
        <v>225309.27</v>
      </c>
      <c r="F9" s="13">
        <v>0</v>
      </c>
      <c r="G9" s="19">
        <v>0</v>
      </c>
      <c r="H9" s="13">
        <v>0</v>
      </c>
      <c r="I9" s="19">
        <v>0</v>
      </c>
      <c r="J9" s="13">
        <v>0</v>
      </c>
      <c r="K9" s="14">
        <v>0</v>
      </c>
      <c r="L9" s="13">
        <v>0</v>
      </c>
      <c r="M9" s="19">
        <v>0</v>
      </c>
      <c r="N9" s="13">
        <v>0</v>
      </c>
      <c r="O9" s="14">
        <v>0</v>
      </c>
      <c r="P9" s="17">
        <f t="shared" si="0"/>
        <v>24</v>
      </c>
      <c r="Q9" s="18">
        <f t="shared" si="1"/>
        <v>225309.27</v>
      </c>
    </row>
    <row r="10" spans="1:17" s="3" customFormat="1" ht="14" x14ac:dyDescent="0.35">
      <c r="A10" s="12">
        <v>45170</v>
      </c>
      <c r="B10" s="13">
        <f>'[1]Sept 2019'!R81</f>
        <v>0</v>
      </c>
      <c r="C10" s="19">
        <f>'[1]Sept 2019'!R79</f>
        <v>0</v>
      </c>
      <c r="D10" s="13">
        <v>19</v>
      </c>
      <c r="E10" s="19">
        <v>52180.06</v>
      </c>
      <c r="F10" s="13">
        <v>0</v>
      </c>
      <c r="G10" s="19">
        <v>0</v>
      </c>
      <c r="H10" s="13">
        <v>0</v>
      </c>
      <c r="I10" s="19">
        <v>0</v>
      </c>
      <c r="J10" s="13">
        <v>0</v>
      </c>
      <c r="K10" s="14">
        <v>0</v>
      </c>
      <c r="L10" s="13">
        <v>0</v>
      </c>
      <c r="M10" s="19">
        <v>0</v>
      </c>
      <c r="N10" s="13">
        <v>0</v>
      </c>
      <c r="O10" s="14">
        <v>0</v>
      </c>
      <c r="P10" s="17">
        <f t="shared" si="0"/>
        <v>19</v>
      </c>
      <c r="Q10" s="18">
        <f t="shared" si="1"/>
        <v>52180.06</v>
      </c>
    </row>
    <row r="11" spans="1:17" s="3" customFormat="1" ht="14" x14ac:dyDescent="0.35">
      <c r="A11" s="12">
        <v>45200</v>
      </c>
      <c r="B11" s="13">
        <f>'[1]Oct 2019'!R96</f>
        <v>0</v>
      </c>
      <c r="C11" s="19">
        <f>'[1]Oct 2019'!R94</f>
        <v>0</v>
      </c>
      <c r="D11" s="13">
        <v>33</v>
      </c>
      <c r="E11" s="19">
        <v>108637.55</v>
      </c>
      <c r="F11" s="13">
        <v>1</v>
      </c>
      <c r="G11" s="19">
        <v>2400</v>
      </c>
      <c r="H11" s="13">
        <v>0</v>
      </c>
      <c r="I11" s="19">
        <v>0</v>
      </c>
      <c r="J11" s="13">
        <v>0</v>
      </c>
      <c r="K11" s="19">
        <v>0</v>
      </c>
      <c r="L11" s="13">
        <v>0</v>
      </c>
      <c r="M11" s="19">
        <v>0</v>
      </c>
      <c r="N11" s="13">
        <v>0</v>
      </c>
      <c r="O11" s="19">
        <v>0</v>
      </c>
      <c r="P11" s="17">
        <f t="shared" si="0"/>
        <v>34</v>
      </c>
      <c r="Q11" s="18">
        <f t="shared" si="1"/>
        <v>111037.55</v>
      </c>
    </row>
    <row r="12" spans="1:17" s="3" customFormat="1" ht="14" x14ac:dyDescent="0.35">
      <c r="A12" s="12">
        <v>45231</v>
      </c>
      <c r="B12" s="13">
        <f>'[1]Nov 2019'!R96</f>
        <v>0</v>
      </c>
      <c r="C12" s="19">
        <f>'[1]Nov 2019'!R94</f>
        <v>0</v>
      </c>
      <c r="D12" s="13">
        <v>26</v>
      </c>
      <c r="E12" s="19">
        <v>127489.48</v>
      </c>
      <c r="F12" s="13">
        <v>0</v>
      </c>
      <c r="G12" s="19">
        <v>0</v>
      </c>
      <c r="H12" s="13">
        <v>0</v>
      </c>
      <c r="I12" s="19">
        <v>0</v>
      </c>
      <c r="J12" s="13">
        <v>0</v>
      </c>
      <c r="K12" s="19">
        <v>0</v>
      </c>
      <c r="L12" s="13">
        <v>0</v>
      </c>
      <c r="M12" s="19">
        <v>0</v>
      </c>
      <c r="N12" s="13">
        <v>0</v>
      </c>
      <c r="O12" s="19">
        <v>0</v>
      </c>
      <c r="P12" s="17">
        <f t="shared" si="0"/>
        <v>26</v>
      </c>
      <c r="Q12" s="18">
        <f t="shared" si="1"/>
        <v>127489.48</v>
      </c>
    </row>
    <row r="13" spans="1:17" s="3" customFormat="1" ht="14" x14ac:dyDescent="0.35">
      <c r="A13" s="12">
        <v>45261</v>
      </c>
      <c r="B13" s="13">
        <f>'[1]Dec 2019'!R88</f>
        <v>0</v>
      </c>
      <c r="C13" s="19">
        <f>'[1]Dec 2019'!R86</f>
        <v>0</v>
      </c>
      <c r="D13" s="13">
        <v>21</v>
      </c>
      <c r="E13" s="19">
        <v>98493.92</v>
      </c>
      <c r="F13" s="13">
        <v>0</v>
      </c>
      <c r="G13" s="19">
        <v>0</v>
      </c>
      <c r="H13" s="13">
        <v>0</v>
      </c>
      <c r="I13" s="19">
        <v>0</v>
      </c>
      <c r="J13" s="13">
        <v>0</v>
      </c>
      <c r="K13" s="19">
        <v>0</v>
      </c>
      <c r="L13" s="13">
        <v>0</v>
      </c>
      <c r="M13" s="19">
        <v>0</v>
      </c>
      <c r="N13" s="13">
        <v>0</v>
      </c>
      <c r="O13" s="19">
        <v>0</v>
      </c>
      <c r="P13" s="17">
        <f t="shared" si="0"/>
        <v>21</v>
      </c>
      <c r="Q13" s="18">
        <f t="shared" si="1"/>
        <v>98493.92</v>
      </c>
    </row>
    <row r="14" spans="1:17" s="3" customFormat="1" ht="14" x14ac:dyDescent="0.35">
      <c r="A14" s="12">
        <v>45292</v>
      </c>
      <c r="B14" s="13">
        <f>'[1]Jan 2020'!R109</f>
        <v>0</v>
      </c>
      <c r="C14" s="19">
        <f>'[1]Jan 2020'!R107</f>
        <v>0</v>
      </c>
      <c r="D14" s="13">
        <v>24</v>
      </c>
      <c r="E14" s="19">
        <v>252388.57</v>
      </c>
      <c r="F14" s="13">
        <v>3</v>
      </c>
      <c r="G14" s="19">
        <v>24033.919999999984</v>
      </c>
      <c r="H14" s="13">
        <v>0</v>
      </c>
      <c r="I14" s="19">
        <v>0</v>
      </c>
      <c r="J14" s="13">
        <v>0</v>
      </c>
      <c r="K14" s="19">
        <v>0</v>
      </c>
      <c r="L14" s="13">
        <v>0</v>
      </c>
      <c r="M14" s="19">
        <v>0</v>
      </c>
      <c r="N14" s="13">
        <v>0</v>
      </c>
      <c r="O14" s="19">
        <v>0</v>
      </c>
      <c r="P14" s="17">
        <f t="shared" si="0"/>
        <v>27</v>
      </c>
      <c r="Q14" s="18">
        <f t="shared" si="1"/>
        <v>276422.49</v>
      </c>
    </row>
    <row r="15" spans="1:17" s="3" customFormat="1" ht="14" x14ac:dyDescent="0.35">
      <c r="A15" s="12">
        <v>45323</v>
      </c>
      <c r="B15" s="13">
        <f>'[1]Feb 2020'!R133</f>
        <v>0</v>
      </c>
      <c r="C15" s="19">
        <f>'[1]Feb 2020'!R131</f>
        <v>0</v>
      </c>
      <c r="D15" s="13">
        <v>30</v>
      </c>
      <c r="E15" s="19">
        <v>64304.520000000004</v>
      </c>
      <c r="F15" s="13">
        <v>1</v>
      </c>
      <c r="G15" s="19">
        <v>1602.3000000000029</v>
      </c>
      <c r="H15" s="13">
        <v>0</v>
      </c>
      <c r="I15" s="19">
        <v>0</v>
      </c>
      <c r="J15" s="13">
        <v>0</v>
      </c>
      <c r="K15" s="19">
        <v>0</v>
      </c>
      <c r="L15" s="13">
        <v>0</v>
      </c>
      <c r="M15" s="19">
        <v>0</v>
      </c>
      <c r="N15" s="13">
        <v>0</v>
      </c>
      <c r="O15" s="19">
        <v>0</v>
      </c>
      <c r="P15" s="17">
        <f t="shared" si="0"/>
        <v>31</v>
      </c>
      <c r="Q15" s="18">
        <f t="shared" si="1"/>
        <v>65906.820000000007</v>
      </c>
    </row>
    <row r="16" spans="1:17" s="3" customFormat="1" ht="14.5" thickBot="1" x14ac:dyDescent="0.4">
      <c r="A16" s="12">
        <v>45352</v>
      </c>
      <c r="B16" s="20">
        <f>'[1]Mar 2020'!R107</f>
        <v>0</v>
      </c>
      <c r="C16" s="21">
        <f>'[1]Mar 2020'!R105</f>
        <v>0</v>
      </c>
      <c r="D16" s="13">
        <v>28</v>
      </c>
      <c r="E16" s="19">
        <v>122153.91999999998</v>
      </c>
      <c r="F16" s="13">
        <v>1</v>
      </c>
      <c r="G16" s="19">
        <v>1692</v>
      </c>
      <c r="H16" s="13">
        <v>1</v>
      </c>
      <c r="I16" s="19">
        <v>9323.6200000000244</v>
      </c>
      <c r="J16" s="20">
        <v>0</v>
      </c>
      <c r="K16" s="21">
        <v>0</v>
      </c>
      <c r="L16" s="13">
        <v>0</v>
      </c>
      <c r="M16" s="19">
        <v>0</v>
      </c>
      <c r="N16" s="20">
        <v>0</v>
      </c>
      <c r="O16" s="21">
        <v>0</v>
      </c>
      <c r="P16" s="22">
        <f t="shared" si="0"/>
        <v>30</v>
      </c>
      <c r="Q16" s="23">
        <f t="shared" si="1"/>
        <v>133169.54</v>
      </c>
    </row>
    <row r="17" spans="1:17" s="1" customFormat="1" ht="15" thickBot="1" x14ac:dyDescent="0.4">
      <c r="A17" s="24" t="s">
        <v>12</v>
      </c>
      <c r="B17" s="25">
        <f>SUM(B5:B16)</f>
        <v>0</v>
      </c>
      <c r="C17" s="26">
        <f t="shared" ref="C17:P17" si="2">SUM(C5:C16)</f>
        <v>0</v>
      </c>
      <c r="D17" s="25">
        <f t="shared" si="2"/>
        <v>314</v>
      </c>
      <c r="E17" s="26">
        <f t="shared" si="2"/>
        <v>1455570.06</v>
      </c>
      <c r="F17" s="25">
        <f t="shared" si="2"/>
        <v>7</v>
      </c>
      <c r="G17" s="26">
        <f t="shared" si="2"/>
        <v>32518.219999999987</v>
      </c>
      <c r="H17" s="25">
        <f t="shared" si="2"/>
        <v>1</v>
      </c>
      <c r="I17" s="26">
        <f t="shared" si="2"/>
        <v>9323.6200000000244</v>
      </c>
      <c r="J17" s="25">
        <f t="shared" si="2"/>
        <v>0</v>
      </c>
      <c r="K17" s="26">
        <f t="shared" si="2"/>
        <v>0</v>
      </c>
      <c r="L17" s="25">
        <f t="shared" si="2"/>
        <v>0</v>
      </c>
      <c r="M17" s="26">
        <f t="shared" si="2"/>
        <v>0</v>
      </c>
      <c r="N17" s="25">
        <f t="shared" si="2"/>
        <v>0</v>
      </c>
      <c r="O17" s="26">
        <f t="shared" si="2"/>
        <v>0</v>
      </c>
      <c r="P17" s="25">
        <f t="shared" si="2"/>
        <v>322</v>
      </c>
      <c r="Q17" s="26">
        <f>SUM(Q5:Q16)</f>
        <v>1497411.9000000001</v>
      </c>
    </row>
    <row r="18" spans="1:17" s="1" customFormat="1" ht="14.5" x14ac:dyDescent="0.35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9"/>
      <c r="Q18" s="30"/>
    </row>
    <row r="19" spans="1:17" s="1" customFormat="1" ht="14.5" x14ac:dyDescent="0.35">
      <c r="A19" s="24" t="s">
        <v>13</v>
      </c>
      <c r="B19" s="36">
        <f>B17/$P$17</f>
        <v>0</v>
      </c>
      <c r="C19" s="37">
        <f>C17/$Q$17</f>
        <v>0</v>
      </c>
      <c r="D19" s="36">
        <f>D17/$P$17</f>
        <v>0.97515527950310554</v>
      </c>
      <c r="E19" s="37">
        <f>E17/$Q$17</f>
        <v>0.97205722754039814</v>
      </c>
      <c r="F19" s="36">
        <f>F17/$P$17</f>
        <v>2.1739130434782608E-2</v>
      </c>
      <c r="G19" s="37">
        <f>G17/$Q$17</f>
        <v>2.1716282607344033E-2</v>
      </c>
      <c r="H19" s="36">
        <f>H17/$P$17</f>
        <v>3.105590062111801E-3</v>
      </c>
      <c r="I19" s="37">
        <f>I17/$Q$17</f>
        <v>6.2264898522577678E-3</v>
      </c>
      <c r="J19" s="36">
        <f>J17/$P$17</f>
        <v>0</v>
      </c>
      <c r="K19" s="37">
        <f>K17/$Q$17</f>
        <v>0</v>
      </c>
      <c r="L19" s="36">
        <f>L17/$P$17</f>
        <v>0</v>
      </c>
      <c r="M19" s="37">
        <f>M17/$Q$17</f>
        <v>0</v>
      </c>
      <c r="N19" s="36">
        <f>N17/$P$17</f>
        <v>0</v>
      </c>
      <c r="O19" s="37">
        <f>O17/$Q$17</f>
        <v>0</v>
      </c>
      <c r="P19" s="38"/>
      <c r="Q19" s="38"/>
    </row>
    <row r="20" spans="1:17" s="3" customFormat="1" ht="15" thickBot="1" x14ac:dyDescent="0.4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4"/>
      <c r="Q20" s="35"/>
    </row>
    <row r="22" spans="1:17" x14ac:dyDescent="0.3">
      <c r="Q22" s="4"/>
    </row>
    <row r="23" spans="1:17" x14ac:dyDescent="0.3">
      <c r="B23" s="4"/>
      <c r="C23" s="4"/>
      <c r="D23" s="5"/>
      <c r="E23" s="4"/>
      <c r="F23" s="4"/>
      <c r="G23" s="4"/>
      <c r="H23" s="4"/>
    </row>
    <row r="24" spans="1:17" x14ac:dyDescent="0.3">
      <c r="C24" s="39"/>
      <c r="D24" s="4"/>
      <c r="E24" s="4"/>
    </row>
  </sheetData>
  <mergeCells count="10">
    <mergeCell ref="A1:P1"/>
    <mergeCell ref="A2:P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AD75TJCKWPSD-255675493-37722</_dlc_DocId>
    <_dlc_DocIdUrl xmlns="da565c07-dda8-49d0-af77-97162e211c3a">
      <Url>https://htagovuk.sharepoint.com/sites/edrms/groups/_layouts/15/DocIdRedir.aspx?ID=AD75TJCKWPSD-255675493-37722</Url>
      <Description>AD75TJCKWPSD-255675493-37722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CC6E0-5F5B-4D3A-B4E5-6A43E2E0312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608F44-206D-417E-A678-C70D49AC2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Chenai Jakachira</cp:lastModifiedBy>
  <dcterms:created xsi:type="dcterms:W3CDTF">2019-07-12T19:39:52Z</dcterms:created>
  <dcterms:modified xsi:type="dcterms:W3CDTF">2024-04-26T11:50:53Z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15058dd2-ddf6-4047-8fbf-6fa33ce064e6</vt:lpwstr>
  </property>
  <property fmtid="{D5CDD505-2E9C-101B-9397-08002B2CF9AE}" pid="4" name="MediaServiceImageTags">
    <vt:lpwstr/>
  </property>
</Properties>
</file>