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Finance/Finance 2022-23/Month End Schedules 2022-23/Transparency Data/"/>
    </mc:Choice>
  </mc:AlternateContent>
  <xr:revisionPtr revIDLastSave="0" documentId="8_{CD278D42-E249-4E78-A1F6-10F689C12F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yment Disclosu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" i="1" l="1"/>
  <c r="P9" i="1"/>
  <c r="Q8" i="1"/>
  <c r="P8" i="1"/>
  <c r="Q7" i="1"/>
  <c r="P7" i="1"/>
  <c r="Q6" i="1"/>
  <c r="P6" i="1"/>
  <c r="Q5" i="1"/>
  <c r="P5" i="1"/>
  <c r="C16" i="1"/>
  <c r="Q16" i="1" s="1"/>
  <c r="B16" i="1"/>
  <c r="P16" i="1" s="1"/>
  <c r="C15" i="1"/>
  <c r="Q15" i="1" s="1"/>
  <c r="B15" i="1"/>
  <c r="P15" i="1" s="1"/>
  <c r="C14" i="1"/>
  <c r="Q14" i="1" s="1"/>
  <c r="B14" i="1"/>
  <c r="P14" i="1" s="1"/>
  <c r="C13" i="1"/>
  <c r="Q13" i="1" s="1"/>
  <c r="B13" i="1"/>
  <c r="P13" i="1" s="1"/>
  <c r="C12" i="1"/>
  <c r="Q12" i="1" s="1"/>
  <c r="B12" i="1"/>
  <c r="P12" i="1" s="1"/>
  <c r="G17" i="1"/>
  <c r="F17" i="1"/>
  <c r="C11" i="1"/>
  <c r="Q11" i="1" s="1"/>
  <c r="B11" i="1"/>
  <c r="C10" i="1"/>
  <c r="Q10" i="1" s="1"/>
  <c r="B10" i="1"/>
  <c r="P10" i="1" s="1"/>
  <c r="O17" i="1"/>
  <c r="N17" i="1"/>
  <c r="K17" i="1"/>
  <c r="J17" i="1"/>
  <c r="C9" i="1"/>
  <c r="C17" i="1" s="1"/>
  <c r="B9" i="1"/>
  <c r="M17" i="1"/>
  <c r="Q9" i="1" l="1"/>
  <c r="L17" i="1"/>
  <c r="H17" i="1"/>
  <c r="I17" i="1"/>
  <c r="E17" i="1"/>
  <c r="D17" i="1"/>
  <c r="B17" i="1"/>
  <c r="Q17" i="1" l="1"/>
  <c r="G19" i="1" s="1"/>
  <c r="P17" i="1"/>
  <c r="D19" i="1" l="1"/>
  <c r="B19" i="1"/>
  <c r="J19" i="1"/>
  <c r="H19" i="1"/>
  <c r="L19" i="1"/>
  <c r="N19" i="1"/>
  <c r="E19" i="1"/>
  <c r="M19" i="1"/>
  <c r="C19" i="1"/>
  <c r="O19" i="1"/>
  <c r="F19" i="1"/>
  <c r="K19" i="1"/>
  <c r="I19" i="1"/>
</calcChain>
</file>

<file path=xl/sharedStrings.xml><?xml version="1.0" encoding="utf-8"?>
<sst xmlns="http://schemas.openxmlformats.org/spreadsheetml/2006/main" count="29" uniqueCount="15">
  <si>
    <t>CUMULATIVE SUPPLIERS 5 DAYS PAYMENT TARGET (Work Days)</t>
  </si>
  <si>
    <t>Months</t>
  </si>
  <si>
    <t>Sum of 0‑5</t>
  </si>
  <si>
    <t>Sum of 6‑10</t>
  </si>
  <si>
    <t>Sum of 11‑15</t>
  </si>
  <si>
    <t>Sum of 16‑20</t>
  </si>
  <si>
    <t>Sum of 21‑25</t>
  </si>
  <si>
    <t>Sum of 26‑30</t>
  </si>
  <si>
    <t>Sum of 31‑60</t>
  </si>
  <si>
    <t>TOTALS</t>
  </si>
  <si>
    <t>Count</t>
  </si>
  <si>
    <t>Value (£)</t>
  </si>
  <si>
    <t>Total</t>
  </si>
  <si>
    <t>%</t>
  </si>
  <si>
    <t>01 April 2022 to 31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</si>
</sst>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mmmm\-yyyy"/>
    <numFmt numFmtId="165" formatCode="_(* #,##0.00_);_(* \(#,##0.00\);_(* &quot;-&quot;??_);_(@_)"/>
    <numFmt numFmtId="166" formatCode="_-* #,##0_-;\-* #,##0_-;_-* &quot;-&quot;??_-;_-@_-"/>
    <numFmt numFmtId="167" formatCode="_(* #,##0_);_(* \(#,##0\);_(* &quot;-&quot;??_);_(@_)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  <font>
      <b/>
      <sz val="10.5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.5"/>
      <color theme="1"/>
      <name val="Arial Narrow"/>
      <family val="2"/>
    </font>
    <font>
      <sz val="10.5"/>
      <color theme="1"/>
      <name val="Calibri"/>
      <family val="2"/>
      <scheme val="minor"/>
    </font>
    <font>
      <sz val="11"/>
      <color theme="0"/>
      <name val="Arial Narrow"/>
      <family val="2"/>
    </font>
    <font>
      <b/>
      <i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/>
    <xf numFmtId="0" fontId="4" fillId="0" borderId="0"/>
    <xf numFmtId="0" fontId="1" fillId="4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5" applyFont="1"/>
    <xf numFmtId="0" fontId="4" fillId="0" borderId="0" xfId="5"/>
    <xf numFmtId="0" fontId="9" fillId="0" borderId="0" xfId="5" applyFont="1"/>
    <xf numFmtId="43" fontId="4" fillId="0" borderId="0" xfId="5" applyNumberFormat="1"/>
    <xf numFmtId="41" fontId="4" fillId="0" borderId="0" xfId="5" applyNumberFormat="1"/>
    <xf numFmtId="0" fontId="3" fillId="5" borderId="0" xfId="2" applyFont="1" applyFill="1" applyAlignment="1">
      <alignment horizontal="center"/>
    </xf>
    <xf numFmtId="164" fontId="3" fillId="5" borderId="0" xfId="2" applyNumberFormat="1" applyFont="1" applyFill="1" applyAlignment="1">
      <alignment horizontal="center"/>
    </xf>
    <xf numFmtId="165" fontId="7" fillId="6" borderId="1" xfId="3" applyNumberFormat="1" applyFont="1" applyFill="1" applyBorder="1"/>
    <xf numFmtId="165" fontId="7" fillId="6" borderId="0" xfId="3" applyNumberFormat="1" applyFont="1" applyFill="1" applyBorder="1"/>
    <xf numFmtId="165" fontId="7" fillId="6" borderId="4" xfId="3" applyNumberFormat="1" applyFont="1" applyFill="1" applyBorder="1" applyAlignment="1"/>
    <xf numFmtId="165" fontId="7" fillId="6" borderId="5" xfId="3" applyNumberFormat="1" applyFont="1" applyFill="1" applyBorder="1" applyAlignment="1"/>
    <xf numFmtId="17" fontId="5" fillId="7" borderId="0" xfId="6" applyNumberFormat="1" applyFont="1" applyFill="1"/>
    <xf numFmtId="166" fontId="8" fillId="7" borderId="6" xfId="1" applyNumberFormat="1" applyFont="1" applyFill="1" applyBorder="1"/>
    <xf numFmtId="43" fontId="8" fillId="7" borderId="7" xfId="1" applyFont="1" applyFill="1" applyBorder="1"/>
    <xf numFmtId="166" fontId="5" fillId="7" borderId="8" xfId="6" applyNumberFormat="1" applyFont="1" applyFill="1" applyBorder="1"/>
    <xf numFmtId="43" fontId="5" fillId="7" borderId="9" xfId="1" applyFont="1" applyFill="1" applyBorder="1"/>
    <xf numFmtId="166" fontId="5" fillId="7" borderId="6" xfId="6" applyNumberFormat="1" applyFont="1" applyFill="1" applyBorder="1"/>
    <xf numFmtId="43" fontId="5" fillId="7" borderId="7" xfId="1" applyFont="1" applyFill="1" applyBorder="1"/>
    <xf numFmtId="43" fontId="8" fillId="7" borderId="7" xfId="6" applyNumberFormat="1" applyFont="1" applyFill="1" applyBorder="1"/>
    <xf numFmtId="166" fontId="8" fillId="7" borderId="4" xfId="1" applyNumberFormat="1" applyFont="1" applyFill="1" applyBorder="1"/>
    <xf numFmtId="43" fontId="8" fillId="7" borderId="5" xfId="6" applyNumberFormat="1" applyFont="1" applyFill="1" applyBorder="1"/>
    <xf numFmtId="166" fontId="5" fillId="7" borderId="4" xfId="6" applyNumberFormat="1" applyFont="1" applyFill="1" applyBorder="1"/>
    <xf numFmtId="43" fontId="5" fillId="7" borderId="5" xfId="1" applyFont="1" applyFill="1" applyBorder="1"/>
    <xf numFmtId="165" fontId="3" fillId="5" borderId="0" xfId="2" applyNumberFormat="1" applyFont="1" applyFill="1" applyBorder="1"/>
    <xf numFmtId="167" fontId="3" fillId="5" borderId="6" xfId="2" applyNumberFormat="1" applyFont="1" applyFill="1" applyBorder="1" applyAlignment="1"/>
    <xf numFmtId="165" fontId="3" fillId="5" borderId="7" xfId="2" applyNumberFormat="1" applyFont="1" applyFill="1" applyBorder="1" applyAlignment="1"/>
    <xf numFmtId="167" fontId="3" fillId="5" borderId="8" xfId="2" applyNumberFormat="1" applyFont="1" applyFill="1" applyBorder="1" applyAlignment="1"/>
    <xf numFmtId="165" fontId="3" fillId="5" borderId="9" xfId="2" applyNumberFormat="1" applyFont="1" applyFill="1" applyBorder="1" applyAlignment="1"/>
    <xf numFmtId="167" fontId="3" fillId="5" borderId="0" xfId="2" applyNumberFormat="1" applyFont="1" applyFill="1" applyBorder="1" applyAlignment="1"/>
    <xf numFmtId="165" fontId="3" fillId="5" borderId="0" xfId="2" applyNumberFormat="1" applyFont="1" applyFill="1" applyBorder="1" applyAlignment="1"/>
    <xf numFmtId="165" fontId="10" fillId="5" borderId="0" xfId="2" applyNumberFormat="1" applyFont="1" applyFill="1" applyBorder="1"/>
    <xf numFmtId="167" fontId="10" fillId="5" borderId="4" xfId="2" applyNumberFormat="1" applyFont="1" applyFill="1" applyBorder="1" applyAlignment="1"/>
    <xf numFmtId="165" fontId="10" fillId="5" borderId="5" xfId="2" applyNumberFormat="1" applyFont="1" applyFill="1" applyBorder="1" applyAlignment="1"/>
    <xf numFmtId="167" fontId="10" fillId="5" borderId="0" xfId="2" applyNumberFormat="1" applyFont="1" applyFill="1" applyBorder="1" applyAlignment="1"/>
    <xf numFmtId="165" fontId="10" fillId="5" borderId="0" xfId="2" applyNumberFormat="1" applyFont="1" applyFill="1" applyBorder="1" applyAlignment="1"/>
    <xf numFmtId="168" fontId="3" fillId="5" borderId="6" xfId="2" applyNumberFormat="1" applyFont="1" applyFill="1" applyBorder="1" applyAlignment="1"/>
    <xf numFmtId="168" fontId="3" fillId="5" borderId="7" xfId="2" applyNumberFormat="1" applyFont="1" applyFill="1" applyBorder="1" applyAlignment="1"/>
    <xf numFmtId="168" fontId="3" fillId="5" borderId="0" xfId="2" applyNumberFormat="1" applyFont="1" applyFill="1" applyBorder="1" applyAlignment="1"/>
    <xf numFmtId="0" fontId="11" fillId="0" borderId="0" xfId="5" applyFont="1"/>
    <xf numFmtId="0" fontId="3" fillId="5" borderId="0" xfId="2" applyFont="1" applyFill="1" applyAlignment="1">
      <alignment horizontal="center"/>
    </xf>
    <xf numFmtId="164" fontId="3" fillId="5" borderId="0" xfId="2" applyNumberFormat="1" applyFont="1" applyFill="1" applyAlignment="1">
      <alignment horizontal="center"/>
    </xf>
    <xf numFmtId="165" fontId="7" fillId="6" borderId="2" xfId="3" applyNumberFormat="1" applyFont="1" applyFill="1" applyBorder="1" applyAlignment="1">
      <alignment horizontal="center"/>
    </xf>
    <xf numFmtId="165" fontId="7" fillId="6" borderId="3" xfId="3" applyNumberFormat="1" applyFont="1" applyFill="1" applyBorder="1" applyAlignment="1">
      <alignment horizontal="center"/>
    </xf>
  </cellXfs>
  <cellStyles count="9">
    <cellStyle name="20% - Accent2" xfId="3" builtinId="34"/>
    <cellStyle name="20% - Accent4 2" xfId="6" xr:uid="{00000000-0005-0000-0000-000001000000}"/>
    <cellStyle name="Accent2" xfId="2" builtinId="33"/>
    <cellStyle name="Comma" xfId="1" builtinId="3"/>
    <cellStyle name="Comma 3" xfId="7" xr:uid="{00000000-0005-0000-0000-000004000000}"/>
    <cellStyle name="Normal" xfId="0" builtinId="0"/>
    <cellStyle name="Normal 2" xfId="4" xr:uid="{00000000-0005-0000-0000-000006000000}"/>
    <cellStyle name="Normal 3" xfId="5" xr:uid="{00000000-0005-0000-0000-000007000000}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ounkea\AppData\Local\Micro%20Focus\Content%20Manager\TEMP\HPTRIM.4852\t0R39X3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ment Disclosure"/>
      <sheetName val="Mar 2020"/>
      <sheetName val="Feb 2020"/>
      <sheetName val="Jan 2020"/>
      <sheetName val="Dec 2019"/>
      <sheetName val="Nov 2019"/>
      <sheetName val="Oct 2019"/>
      <sheetName val="Sept 2019"/>
      <sheetName val="Aug 2019"/>
      <sheetName val="July 2019"/>
      <sheetName val="June 2019"/>
      <sheetName val="May 2019"/>
      <sheetName val="April 2019"/>
      <sheetName val="All invoices"/>
      <sheetName val="WAP download"/>
    </sheetNames>
    <sheetDataSet>
      <sheetData sheetId="0"/>
      <sheetData sheetId="1">
        <row r="105">
          <cell r="N105">
            <v>0</v>
          </cell>
          <cell r="R105">
            <v>0</v>
          </cell>
        </row>
        <row r="107">
          <cell r="R107">
            <v>0</v>
          </cell>
        </row>
      </sheetData>
      <sheetData sheetId="2">
        <row r="131">
          <cell r="N131">
            <v>0</v>
          </cell>
          <cell r="R131">
            <v>0</v>
          </cell>
        </row>
        <row r="133">
          <cell r="R133">
            <v>0</v>
          </cell>
        </row>
      </sheetData>
      <sheetData sheetId="3">
        <row r="107">
          <cell r="N107">
            <v>0</v>
          </cell>
          <cell r="R107">
            <v>0</v>
          </cell>
        </row>
        <row r="109">
          <cell r="R109">
            <v>0</v>
          </cell>
        </row>
      </sheetData>
      <sheetData sheetId="4">
        <row r="86">
          <cell r="N86">
            <v>0</v>
          </cell>
          <cell r="R86">
            <v>0</v>
          </cell>
        </row>
        <row r="88">
          <cell r="R88">
            <v>0</v>
          </cell>
        </row>
      </sheetData>
      <sheetData sheetId="5">
        <row r="94">
          <cell r="N94">
            <v>0</v>
          </cell>
          <cell r="R94">
            <v>0</v>
          </cell>
        </row>
        <row r="96">
          <cell r="R96">
            <v>0</v>
          </cell>
        </row>
      </sheetData>
      <sheetData sheetId="6">
        <row r="94">
          <cell r="N94">
            <v>0</v>
          </cell>
          <cell r="R94">
            <v>0</v>
          </cell>
        </row>
        <row r="96">
          <cell r="R96">
            <v>0</v>
          </cell>
        </row>
      </sheetData>
      <sheetData sheetId="7">
        <row r="79">
          <cell r="N79">
            <v>0</v>
          </cell>
          <cell r="R79">
            <v>0</v>
          </cell>
        </row>
        <row r="81">
          <cell r="R81">
            <v>0</v>
          </cell>
        </row>
      </sheetData>
      <sheetData sheetId="8">
        <row r="71">
          <cell r="N71">
            <v>0</v>
          </cell>
          <cell r="R71">
            <v>0</v>
          </cell>
        </row>
        <row r="73">
          <cell r="R73">
            <v>0</v>
          </cell>
        </row>
      </sheetData>
      <sheetData sheetId="9">
        <row r="107">
          <cell r="N107">
            <v>0</v>
          </cell>
        </row>
      </sheetData>
      <sheetData sheetId="10">
        <row r="73">
          <cell r="N73">
            <v>405</v>
          </cell>
        </row>
      </sheetData>
      <sheetData sheetId="11">
        <row r="121">
          <cell r="N121">
            <v>659</v>
          </cell>
        </row>
      </sheetData>
      <sheetData sheetId="12">
        <row r="121">
          <cell r="N121">
            <v>472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workbookViewId="0">
      <selection activeCell="F25" sqref="F25"/>
    </sheetView>
  </sheetViews>
  <sheetFormatPr defaultColWidth="8" defaultRowHeight="12.75" x14ac:dyDescent="0.2"/>
  <cols>
    <col min="1" max="1" width="10.5703125" style="2" bestFit="1" customWidth="1"/>
    <col min="2" max="2" width="8.140625" style="2" hidden="1" customWidth="1"/>
    <col min="3" max="3" width="12.42578125" style="2" hidden="1" customWidth="1"/>
    <col min="4" max="4" width="7.140625" style="2" bestFit="1" customWidth="1"/>
    <col min="5" max="5" width="12.42578125" style="2" bestFit="1" customWidth="1"/>
    <col min="6" max="6" width="7.140625" style="2" bestFit="1" customWidth="1"/>
    <col min="7" max="7" width="11" style="2" bestFit="1" customWidth="1"/>
    <col min="8" max="8" width="7" style="2" customWidth="1"/>
    <col min="9" max="9" width="11" style="2" bestFit="1" customWidth="1"/>
    <col min="10" max="10" width="7.140625" style="2" bestFit="1" customWidth="1"/>
    <col min="11" max="11" width="11" style="2" bestFit="1" customWidth="1"/>
    <col min="12" max="12" width="6.85546875" style="2" bestFit="1" customWidth="1"/>
    <col min="13" max="13" width="10.28515625" style="2" customWidth="1"/>
    <col min="14" max="14" width="6.85546875" style="2" bestFit="1" customWidth="1"/>
    <col min="15" max="15" width="9.5703125" style="2" bestFit="1" customWidth="1"/>
    <col min="16" max="16" width="7" style="2" bestFit="1" customWidth="1"/>
    <col min="17" max="17" width="13.28515625" style="2" bestFit="1" customWidth="1"/>
    <col min="18" max="16384" width="8" style="2"/>
  </cols>
  <sheetData>
    <row r="1" spans="1:17" s="1" customFormat="1" ht="16.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6"/>
    </row>
    <row r="2" spans="1:17" s="1" customFormat="1" ht="17.25" thickBot="1" x14ac:dyDescent="0.35">
      <c r="A2" s="41" t="s">
        <v>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7"/>
    </row>
    <row r="3" spans="1:17" s="1" customFormat="1" ht="16.5" x14ac:dyDescent="0.3">
      <c r="A3" s="8" t="s">
        <v>1</v>
      </c>
      <c r="B3" s="42" t="s">
        <v>2</v>
      </c>
      <c r="C3" s="43"/>
      <c r="D3" s="42" t="s">
        <v>3</v>
      </c>
      <c r="E3" s="43"/>
      <c r="F3" s="42" t="s">
        <v>4</v>
      </c>
      <c r="G3" s="43"/>
      <c r="H3" s="42" t="s">
        <v>5</v>
      </c>
      <c r="I3" s="43"/>
      <c r="J3" s="42" t="s">
        <v>6</v>
      </c>
      <c r="K3" s="43"/>
      <c r="L3" s="42" t="s">
        <v>7</v>
      </c>
      <c r="M3" s="43"/>
      <c r="N3" s="42" t="s">
        <v>8</v>
      </c>
      <c r="O3" s="43"/>
      <c r="P3" s="42" t="s">
        <v>9</v>
      </c>
      <c r="Q3" s="43"/>
    </row>
    <row r="4" spans="1:17" s="1" customFormat="1" ht="17.25" thickBot="1" x14ac:dyDescent="0.35">
      <c r="A4" s="9"/>
      <c r="B4" s="10" t="s">
        <v>10</v>
      </c>
      <c r="C4" s="11" t="s">
        <v>11</v>
      </c>
      <c r="D4" s="10" t="s">
        <v>10</v>
      </c>
      <c r="E4" s="11" t="s">
        <v>11</v>
      </c>
      <c r="F4" s="10" t="s">
        <v>10</v>
      </c>
      <c r="G4" s="11" t="s">
        <v>11</v>
      </c>
      <c r="H4" s="10" t="s">
        <v>10</v>
      </c>
      <c r="I4" s="11" t="s">
        <v>11</v>
      </c>
      <c r="J4" s="10" t="s">
        <v>10</v>
      </c>
      <c r="K4" s="11" t="s">
        <v>11</v>
      </c>
      <c r="L4" s="10" t="s">
        <v>10</v>
      </c>
      <c r="M4" s="11" t="s">
        <v>11</v>
      </c>
      <c r="N4" s="10" t="s">
        <v>10</v>
      </c>
      <c r="O4" s="11" t="s">
        <v>11</v>
      </c>
      <c r="P4" s="10" t="s">
        <v>10</v>
      </c>
      <c r="Q4" s="11" t="s">
        <v>11</v>
      </c>
    </row>
    <row r="5" spans="1:17" s="3" customFormat="1" ht="14.25" x14ac:dyDescent="0.25">
      <c r="A5" s="12">
        <v>44652</v>
      </c>
      <c r="B5" s="13">
        <v>0</v>
      </c>
      <c r="C5" s="14">
        <v>0</v>
      </c>
      <c r="D5" s="13">
        <v>17</v>
      </c>
      <c r="E5" s="14">
        <v>71151.13</v>
      </c>
      <c r="F5" s="13">
        <v>3</v>
      </c>
      <c r="G5" s="14">
        <v>2295.3000000000002</v>
      </c>
      <c r="H5" s="13">
        <v>1</v>
      </c>
      <c r="I5" s="14">
        <v>1339.2</v>
      </c>
      <c r="J5" s="13">
        <v>0</v>
      </c>
      <c r="K5" s="14">
        <v>0</v>
      </c>
      <c r="L5" s="13">
        <v>0</v>
      </c>
      <c r="M5" s="14">
        <v>0</v>
      </c>
      <c r="N5" s="13">
        <v>0</v>
      </c>
      <c r="O5" s="14">
        <v>0</v>
      </c>
      <c r="P5" s="15">
        <f t="shared" ref="P5:P16" si="0">SUM(B5,D5,F5,H5,J5,L5,N5)</f>
        <v>21</v>
      </c>
      <c r="Q5" s="16">
        <f t="shared" ref="Q5:Q16" si="1">SUM(C5,E5,G5,I5,K5,M5,O5)</f>
        <v>74785.63</v>
      </c>
    </row>
    <row r="6" spans="1:17" s="3" customFormat="1" ht="14.25" x14ac:dyDescent="0.25">
      <c r="A6" s="12">
        <v>44682</v>
      </c>
      <c r="B6" s="13">
        <v>0</v>
      </c>
      <c r="C6" s="14">
        <v>0</v>
      </c>
      <c r="D6" s="13">
        <v>30</v>
      </c>
      <c r="E6" s="14">
        <v>152284.07</v>
      </c>
      <c r="F6" s="13">
        <v>0</v>
      </c>
      <c r="G6" s="14">
        <v>0</v>
      </c>
      <c r="H6" s="13">
        <v>0</v>
      </c>
      <c r="I6" s="14">
        <v>0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7">
        <f t="shared" si="0"/>
        <v>30</v>
      </c>
      <c r="Q6" s="18">
        <f t="shared" si="1"/>
        <v>152284.07</v>
      </c>
    </row>
    <row r="7" spans="1:17" s="3" customFormat="1" ht="14.25" x14ac:dyDescent="0.25">
      <c r="A7" s="12">
        <v>44713</v>
      </c>
      <c r="B7" s="13">
        <v>0</v>
      </c>
      <c r="C7" s="14">
        <v>0</v>
      </c>
      <c r="D7" s="13">
        <v>19</v>
      </c>
      <c r="E7" s="14">
        <v>44506.81</v>
      </c>
      <c r="F7" s="13">
        <v>1</v>
      </c>
      <c r="G7" s="14">
        <v>1800</v>
      </c>
      <c r="H7" s="13">
        <v>0</v>
      </c>
      <c r="I7" s="14">
        <v>0</v>
      </c>
      <c r="J7" s="13">
        <v>0</v>
      </c>
      <c r="K7" s="14">
        <v>0</v>
      </c>
      <c r="L7" s="13">
        <v>0</v>
      </c>
      <c r="M7" s="14">
        <v>0</v>
      </c>
      <c r="N7" s="13">
        <v>0</v>
      </c>
      <c r="O7" s="14">
        <v>0</v>
      </c>
      <c r="P7" s="17">
        <f t="shared" si="0"/>
        <v>20</v>
      </c>
      <c r="Q7" s="18">
        <f t="shared" si="1"/>
        <v>46306.81</v>
      </c>
    </row>
    <row r="8" spans="1:17" s="3" customFormat="1" ht="14.25" x14ac:dyDescent="0.25">
      <c r="A8" s="12">
        <v>44743</v>
      </c>
      <c r="B8" s="13">
        <v>0</v>
      </c>
      <c r="C8" s="19">
        <v>0</v>
      </c>
      <c r="D8" s="13">
        <v>28</v>
      </c>
      <c r="E8" s="19">
        <v>108069.9</v>
      </c>
      <c r="F8" s="13">
        <v>5</v>
      </c>
      <c r="G8" s="19">
        <v>17554.060000000001</v>
      </c>
      <c r="H8" s="13">
        <v>1</v>
      </c>
      <c r="I8" s="19">
        <v>3366</v>
      </c>
      <c r="J8" s="13">
        <v>0</v>
      </c>
      <c r="K8" s="14">
        <v>0</v>
      </c>
      <c r="L8" s="13">
        <v>0</v>
      </c>
      <c r="M8" s="14">
        <v>0</v>
      </c>
      <c r="N8" s="13">
        <v>0</v>
      </c>
      <c r="O8" s="14">
        <v>0</v>
      </c>
      <c r="P8" s="17">
        <f t="shared" si="0"/>
        <v>34</v>
      </c>
      <c r="Q8" s="18">
        <f t="shared" si="1"/>
        <v>128989.95999999999</v>
      </c>
    </row>
    <row r="9" spans="1:17" s="3" customFormat="1" ht="14.25" x14ac:dyDescent="0.25">
      <c r="A9" s="12">
        <v>44774</v>
      </c>
      <c r="B9" s="13">
        <f>'[1]Aug 2019'!R73</f>
        <v>0</v>
      </c>
      <c r="C9" s="19">
        <f>'[1]Aug 2019'!R71</f>
        <v>0</v>
      </c>
      <c r="D9" s="13">
        <v>13</v>
      </c>
      <c r="E9" s="19">
        <v>36194.89</v>
      </c>
      <c r="F9" s="13">
        <v>3</v>
      </c>
      <c r="G9" s="19">
        <v>4702.8</v>
      </c>
      <c r="H9" s="13">
        <v>0</v>
      </c>
      <c r="I9" s="19">
        <v>0</v>
      </c>
      <c r="J9" s="13">
        <v>0</v>
      </c>
      <c r="K9" s="14">
        <v>0</v>
      </c>
      <c r="L9" s="13">
        <v>0</v>
      </c>
      <c r="M9" s="14">
        <v>0</v>
      </c>
      <c r="N9" s="13">
        <v>0</v>
      </c>
      <c r="O9" s="14">
        <v>0</v>
      </c>
      <c r="P9" s="17">
        <f t="shared" si="0"/>
        <v>16</v>
      </c>
      <c r="Q9" s="18">
        <f t="shared" si="1"/>
        <v>40897.69</v>
      </c>
    </row>
    <row r="10" spans="1:17" s="3" customFormat="1" ht="14.25" x14ac:dyDescent="0.25">
      <c r="A10" s="12">
        <v>44805</v>
      </c>
      <c r="B10" s="13">
        <f>'[1]Sept 2019'!R81</f>
        <v>0</v>
      </c>
      <c r="C10" s="19">
        <f>'[1]Sept 2019'!R79</f>
        <v>0</v>
      </c>
      <c r="D10" s="13">
        <v>13</v>
      </c>
      <c r="E10" s="19">
        <v>93954.36</v>
      </c>
      <c r="F10" s="13">
        <v>5</v>
      </c>
      <c r="G10" s="19">
        <v>13975.99</v>
      </c>
      <c r="H10" s="13">
        <v>0</v>
      </c>
      <c r="I10" s="19">
        <v>0</v>
      </c>
      <c r="J10" s="13">
        <v>0</v>
      </c>
      <c r="K10" s="14">
        <v>0</v>
      </c>
      <c r="L10" s="13">
        <v>1</v>
      </c>
      <c r="M10" s="14">
        <v>588</v>
      </c>
      <c r="N10" s="13">
        <v>0</v>
      </c>
      <c r="O10" s="14">
        <v>0</v>
      </c>
      <c r="P10" s="17">
        <f t="shared" si="0"/>
        <v>19</v>
      </c>
      <c r="Q10" s="18">
        <f t="shared" si="1"/>
        <v>108518.35</v>
      </c>
    </row>
    <row r="11" spans="1:17" s="3" customFormat="1" ht="14.25" x14ac:dyDescent="0.25">
      <c r="A11" s="12">
        <v>44835</v>
      </c>
      <c r="B11" s="13">
        <f>'[1]Oct 2019'!R96</f>
        <v>0</v>
      </c>
      <c r="C11" s="19">
        <f>'[1]Oct 2019'!R94</f>
        <v>0</v>
      </c>
      <c r="D11" s="13">
        <v>27</v>
      </c>
      <c r="E11" s="19">
        <v>60515.05</v>
      </c>
      <c r="F11" s="13">
        <v>4</v>
      </c>
      <c r="G11" s="19">
        <v>2331.11</v>
      </c>
      <c r="H11" s="13">
        <v>0</v>
      </c>
      <c r="I11" s="19">
        <v>0</v>
      </c>
      <c r="J11" s="13">
        <v>0</v>
      </c>
      <c r="K11" s="19">
        <v>0</v>
      </c>
      <c r="L11" s="13">
        <v>0</v>
      </c>
      <c r="M11" s="19">
        <v>0</v>
      </c>
      <c r="N11" s="13">
        <v>0</v>
      </c>
      <c r="O11" s="19">
        <v>0</v>
      </c>
      <c r="P11" s="17">
        <f t="shared" si="0"/>
        <v>31</v>
      </c>
      <c r="Q11" s="18">
        <f t="shared" si="1"/>
        <v>62846.16</v>
      </c>
    </row>
    <row r="12" spans="1:17" s="3" customFormat="1" ht="14.25" x14ac:dyDescent="0.25">
      <c r="A12" s="12">
        <v>44866</v>
      </c>
      <c r="B12" s="13">
        <f>'[1]Nov 2019'!R96</f>
        <v>0</v>
      </c>
      <c r="C12" s="19">
        <f>'[1]Nov 2019'!R94</f>
        <v>0</v>
      </c>
      <c r="D12" s="13">
        <v>20</v>
      </c>
      <c r="E12" s="19">
        <v>33648.5</v>
      </c>
      <c r="F12" s="13">
        <v>2</v>
      </c>
      <c r="G12" s="19">
        <v>4350.3599999999997</v>
      </c>
      <c r="H12" s="13">
        <v>2</v>
      </c>
      <c r="I12" s="19">
        <v>5523</v>
      </c>
      <c r="J12" s="13">
        <v>0</v>
      </c>
      <c r="K12" s="19">
        <v>0</v>
      </c>
      <c r="L12" s="13">
        <v>6</v>
      </c>
      <c r="M12" s="19">
        <v>38313.839999999997</v>
      </c>
      <c r="N12" s="13">
        <v>0</v>
      </c>
      <c r="O12" s="19">
        <v>0</v>
      </c>
      <c r="P12" s="17">
        <f t="shared" si="0"/>
        <v>30</v>
      </c>
      <c r="Q12" s="18">
        <f t="shared" si="1"/>
        <v>81835.7</v>
      </c>
    </row>
    <row r="13" spans="1:17" s="3" customFormat="1" ht="14.25" x14ac:dyDescent="0.25">
      <c r="A13" s="12">
        <v>44896</v>
      </c>
      <c r="B13" s="13">
        <f>'[1]Dec 2019'!R88</f>
        <v>0</v>
      </c>
      <c r="C13" s="19">
        <f>'[1]Dec 2019'!R86</f>
        <v>0</v>
      </c>
      <c r="D13" s="13">
        <v>24</v>
      </c>
      <c r="E13" s="19">
        <v>85223.71</v>
      </c>
      <c r="F13" s="13">
        <v>1</v>
      </c>
      <c r="G13" s="19">
        <v>4140</v>
      </c>
      <c r="H13" s="13">
        <v>2</v>
      </c>
      <c r="I13" s="19">
        <v>6192</v>
      </c>
      <c r="J13" s="13">
        <v>0</v>
      </c>
      <c r="K13" s="19">
        <v>0</v>
      </c>
      <c r="L13" s="13">
        <v>0</v>
      </c>
      <c r="M13" s="19">
        <v>0</v>
      </c>
      <c r="N13" s="13">
        <v>0</v>
      </c>
      <c r="O13" s="19">
        <v>0</v>
      </c>
      <c r="P13" s="17">
        <f t="shared" si="0"/>
        <v>27</v>
      </c>
      <c r="Q13" s="18">
        <f t="shared" si="1"/>
        <v>95555.71</v>
      </c>
    </row>
    <row r="14" spans="1:17" s="3" customFormat="1" ht="14.25" x14ac:dyDescent="0.25">
      <c r="A14" s="12">
        <v>44927</v>
      </c>
      <c r="B14" s="13">
        <f>'[1]Jan 2020'!R109</f>
        <v>0</v>
      </c>
      <c r="C14" s="19">
        <f>'[1]Jan 2020'!R107</f>
        <v>0</v>
      </c>
      <c r="D14" s="13">
        <v>40</v>
      </c>
      <c r="E14" s="19">
        <v>303178.21000000002</v>
      </c>
      <c r="F14" s="13">
        <v>0</v>
      </c>
      <c r="G14" s="19">
        <v>0</v>
      </c>
      <c r="H14" s="13">
        <v>0</v>
      </c>
      <c r="I14" s="19">
        <v>0</v>
      </c>
      <c r="J14" s="13">
        <v>0</v>
      </c>
      <c r="K14" s="19">
        <v>0</v>
      </c>
      <c r="L14" s="13">
        <v>0</v>
      </c>
      <c r="M14" s="19">
        <v>0</v>
      </c>
      <c r="N14" s="13">
        <v>0</v>
      </c>
      <c r="O14" s="19">
        <v>0</v>
      </c>
      <c r="P14" s="17">
        <f t="shared" si="0"/>
        <v>40</v>
      </c>
      <c r="Q14" s="18">
        <f t="shared" si="1"/>
        <v>303178.21000000002</v>
      </c>
    </row>
    <row r="15" spans="1:17" s="3" customFormat="1" ht="14.25" x14ac:dyDescent="0.25">
      <c r="A15" s="12">
        <v>44958</v>
      </c>
      <c r="B15" s="13">
        <f>'[1]Feb 2020'!R133</f>
        <v>0</v>
      </c>
      <c r="C15" s="19">
        <f>'[1]Feb 2020'!R131</f>
        <v>0</v>
      </c>
      <c r="D15" s="13">
        <v>27</v>
      </c>
      <c r="E15" s="19">
        <v>122781.78</v>
      </c>
      <c r="F15" s="13">
        <v>12</v>
      </c>
      <c r="G15" s="19">
        <v>54109.39</v>
      </c>
      <c r="H15" s="13">
        <v>0</v>
      </c>
      <c r="I15" s="19">
        <v>0</v>
      </c>
      <c r="J15" s="13">
        <v>0</v>
      </c>
      <c r="K15" s="19">
        <v>0</v>
      </c>
      <c r="L15" s="13">
        <v>0</v>
      </c>
      <c r="M15" s="19">
        <v>0</v>
      </c>
      <c r="N15" s="13">
        <v>0</v>
      </c>
      <c r="O15" s="19">
        <v>0</v>
      </c>
      <c r="P15" s="17">
        <f t="shared" si="0"/>
        <v>39</v>
      </c>
      <c r="Q15" s="18">
        <f t="shared" si="1"/>
        <v>176891.16999999998</v>
      </c>
    </row>
    <row r="16" spans="1:17" s="3" customFormat="1" ht="15" thickBot="1" x14ac:dyDescent="0.3">
      <c r="A16" s="12">
        <v>44986</v>
      </c>
      <c r="B16" s="20">
        <f>'[1]Mar 2020'!R107</f>
        <v>0</v>
      </c>
      <c r="C16" s="21">
        <f>'[1]Mar 2020'!R105</f>
        <v>0</v>
      </c>
      <c r="D16" s="20">
        <v>71</v>
      </c>
      <c r="E16" s="21">
        <v>132538.71</v>
      </c>
      <c r="F16" s="20">
        <v>0</v>
      </c>
      <c r="G16" s="21">
        <v>0</v>
      </c>
      <c r="H16" s="20">
        <v>0</v>
      </c>
      <c r="I16" s="21">
        <v>0</v>
      </c>
      <c r="J16" s="20">
        <v>0</v>
      </c>
      <c r="K16" s="21">
        <v>0</v>
      </c>
      <c r="L16" s="20">
        <v>0</v>
      </c>
      <c r="M16" s="21">
        <v>0</v>
      </c>
      <c r="N16" s="20">
        <v>0</v>
      </c>
      <c r="O16" s="21">
        <v>0</v>
      </c>
      <c r="P16" s="22">
        <f t="shared" si="0"/>
        <v>71</v>
      </c>
      <c r="Q16" s="23">
        <f t="shared" si="1"/>
        <v>132538.71</v>
      </c>
    </row>
    <row r="17" spans="1:17" s="1" customFormat="1" ht="17.25" thickBot="1" x14ac:dyDescent="0.35">
      <c r="A17" s="24" t="s">
        <v>12</v>
      </c>
      <c r="B17" s="25">
        <f>SUM(B5:B16)</f>
        <v>0</v>
      </c>
      <c r="C17" s="26">
        <f t="shared" ref="C17:P17" si="2">SUM(C5:C16)</f>
        <v>0</v>
      </c>
      <c r="D17" s="25">
        <f t="shared" si="2"/>
        <v>329</v>
      </c>
      <c r="E17" s="26">
        <f t="shared" si="2"/>
        <v>1244047.1200000001</v>
      </c>
      <c r="F17" s="25">
        <f t="shared" si="2"/>
        <v>36</v>
      </c>
      <c r="G17" s="26">
        <f t="shared" si="2"/>
        <v>105259.01000000001</v>
      </c>
      <c r="H17" s="25">
        <f t="shared" si="2"/>
        <v>6</v>
      </c>
      <c r="I17" s="26">
        <f t="shared" si="2"/>
        <v>16420.2</v>
      </c>
      <c r="J17" s="25">
        <f t="shared" si="2"/>
        <v>0</v>
      </c>
      <c r="K17" s="26">
        <f t="shared" si="2"/>
        <v>0</v>
      </c>
      <c r="L17" s="25">
        <f t="shared" si="2"/>
        <v>7</v>
      </c>
      <c r="M17" s="26">
        <f t="shared" si="2"/>
        <v>38901.839999999997</v>
      </c>
      <c r="N17" s="25">
        <f t="shared" si="2"/>
        <v>0</v>
      </c>
      <c r="O17" s="26">
        <f t="shared" si="2"/>
        <v>0</v>
      </c>
      <c r="P17" s="25">
        <f t="shared" si="2"/>
        <v>378</v>
      </c>
      <c r="Q17" s="26">
        <f>SUM(Q5:Q16)</f>
        <v>1404628.17</v>
      </c>
    </row>
    <row r="18" spans="1:17" s="1" customFormat="1" ht="16.5" x14ac:dyDescent="0.3">
      <c r="A18" s="24"/>
      <c r="B18" s="27"/>
      <c r="C18" s="28"/>
      <c r="D18" s="27"/>
      <c r="E18" s="28"/>
      <c r="F18" s="27"/>
      <c r="G18" s="28"/>
      <c r="H18" s="27"/>
      <c r="I18" s="28"/>
      <c r="J18" s="27"/>
      <c r="K18" s="28"/>
      <c r="L18" s="27"/>
      <c r="M18" s="28"/>
      <c r="N18" s="27"/>
      <c r="O18" s="28"/>
      <c r="P18" s="29"/>
      <c r="Q18" s="30"/>
    </row>
    <row r="19" spans="1:17" s="1" customFormat="1" ht="16.5" x14ac:dyDescent="0.3">
      <c r="A19" s="24" t="s">
        <v>13</v>
      </c>
      <c r="B19" s="36">
        <f>B17/$P$17</f>
        <v>0</v>
      </c>
      <c r="C19" s="37">
        <f>C17/$Q$17</f>
        <v>0</v>
      </c>
      <c r="D19" s="36">
        <f>D17/$P$17</f>
        <v>0.87037037037037035</v>
      </c>
      <c r="E19" s="37">
        <f>E17/$Q$17</f>
        <v>0.88567718245320415</v>
      </c>
      <c r="F19" s="36">
        <f>F17/$P$17</f>
        <v>9.5238095238095233E-2</v>
      </c>
      <c r="G19" s="37">
        <f>G17/$Q$17</f>
        <v>7.4937276816824785E-2</v>
      </c>
      <c r="H19" s="36">
        <f>H17/$P$17</f>
        <v>1.5873015873015872E-2</v>
      </c>
      <c r="I19" s="37">
        <f>I17/$Q$17</f>
        <v>1.1690068838645035E-2</v>
      </c>
      <c r="J19" s="36">
        <f>J17/$P$17</f>
        <v>0</v>
      </c>
      <c r="K19" s="37">
        <f>K17/$Q$17</f>
        <v>0</v>
      </c>
      <c r="L19" s="36">
        <f>L17/$P$17</f>
        <v>1.8518518518518517E-2</v>
      </c>
      <c r="M19" s="37">
        <f>M17/$Q$17</f>
        <v>2.7695471891326227E-2</v>
      </c>
      <c r="N19" s="36">
        <f>N17/$P$17</f>
        <v>0</v>
      </c>
      <c r="O19" s="37">
        <f>O17/$Q$17</f>
        <v>0</v>
      </c>
      <c r="P19" s="38"/>
      <c r="Q19" s="38"/>
    </row>
    <row r="20" spans="1:17" s="3" customFormat="1" ht="17.25" thickBot="1" x14ac:dyDescent="0.35">
      <c r="A20" s="31"/>
      <c r="B20" s="32"/>
      <c r="C20" s="33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32"/>
      <c r="O20" s="33"/>
      <c r="P20" s="34"/>
      <c r="Q20" s="35"/>
    </row>
    <row r="23" spans="1:17" x14ac:dyDescent="0.2">
      <c r="B23" s="4"/>
      <c r="C23" s="4"/>
      <c r="D23" s="5"/>
      <c r="E23" s="4"/>
      <c r="F23" s="4"/>
      <c r="G23" s="4"/>
      <c r="H23" s="4"/>
    </row>
    <row r="24" spans="1:17" x14ac:dyDescent="0.2">
      <c r="C24" s="39"/>
      <c r="D24" s="4"/>
      <c r="E24" s="4"/>
    </row>
  </sheetData>
  <mergeCells count="10">
    <mergeCell ref="A1:P1"/>
    <mergeCell ref="A2:P2"/>
    <mergeCell ref="B3:C3"/>
    <mergeCell ref="D3:E3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57" ma:contentTypeDescription="Create a new document." ma:contentTypeScope="" ma:versionID="477242245f16ae74a3e2e23144d7373c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b2b8b959f24c7bb331872b2769c0d865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TaxCatchAll xmlns="da565c07-dda8-49d0-af77-97162e211c3a" xsi:nil="true"/>
    <URL xmlns="http://schemas.microsoft.com/sharepoint/v3">
      <Url xsi:nil="true"/>
      <Description xsi:nil="true"/>
    </URL>
    <Retention_x0020_Date xmlns="87c87ba5-d07f-475d-88c9-dd8ce55494ce" xsi:nil="true"/>
    <lcf76f155ced4ddcb4097134ff3c332f xmlns="87c87ba5-d07f-475d-88c9-dd8ce55494ce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F330596-71D1-40D1-B969-BA99765C46F7}"/>
</file>

<file path=customXml/itemProps2.xml><?xml version="1.0" encoding="utf-8"?>
<ds:datastoreItem xmlns:ds="http://schemas.openxmlformats.org/officeDocument/2006/customXml" ds:itemID="{973EBCB4-F67D-4855-88FE-25CF935CFA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6E7D3D-2962-439C-8C7D-7008A7972299}">
  <ds:schemaRefs>
    <ds:schemaRef ds:uri="http://schemas.microsoft.com/office/2006/documentManagement/types"/>
    <ds:schemaRef ds:uri="15da933b-e053-4bf9-909e-a8510277422f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ea783ac-5207-47aa-9c2d-3db6bfc10da7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B5CC6E0-5F5B-4D3A-B4E5-6A43E2E031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Disclosure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Morounke Akingbola</dc:creator>
  <cp:lastModifiedBy>Nicola Fookes</cp:lastModifiedBy>
  <dcterms:created xsi:type="dcterms:W3CDTF">2019-07-12T19:39:52Z</dcterms:created>
  <dcterms:modified xsi:type="dcterms:W3CDTF">2023-04-21T12:24:33Z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0x01010090886ABC94613A45AA72AD79B93B9837</vt:lpwstr>
  </property>
</Properties>
</file>