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Payments/2020-21/"/>
    </mc:Choice>
  </mc:AlternateContent>
  <xr:revisionPtr revIDLastSave="180" documentId="8_{8A511318-2D0D-43A1-BA05-A01E356D6943}" xr6:coauthVersionLast="45" xr6:coauthVersionMax="45" xr10:uidLastSave="{EC4AA272-333D-41C8-AE16-559EE4335E1B}"/>
  <bookViews>
    <workbookView xWindow="-120" yWindow="-120" windowWidth="29040" windowHeight="15840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6" i="1" l="1"/>
  <c r="C16" i="1"/>
  <c r="B16" i="1"/>
  <c r="C15" i="1"/>
  <c r="U15" i="1" s="1"/>
  <c r="B15" i="1"/>
  <c r="T14" i="1"/>
  <c r="C14" i="1"/>
  <c r="B14" i="1"/>
  <c r="C13" i="1"/>
  <c r="B13" i="1"/>
  <c r="U12" i="1"/>
  <c r="C12" i="1"/>
  <c r="B12" i="1"/>
  <c r="G17" i="1"/>
  <c r="F17" i="1"/>
  <c r="C11" i="1"/>
  <c r="B11" i="1"/>
  <c r="U10" i="1"/>
  <c r="C10" i="1"/>
  <c r="B10" i="1"/>
  <c r="T10" i="1" s="1"/>
  <c r="R17" i="1"/>
  <c r="O17" i="1"/>
  <c r="N17" i="1"/>
  <c r="K17" i="1"/>
  <c r="J17" i="1"/>
  <c r="C9" i="1"/>
  <c r="C17" i="1" s="1"/>
  <c r="B9" i="1"/>
  <c r="T9" i="1" s="1"/>
  <c r="U8" i="1"/>
  <c r="T8" i="1"/>
  <c r="T7" i="1"/>
  <c r="U7" i="1"/>
  <c r="U6" i="1"/>
  <c r="T6" i="1"/>
  <c r="Q17" i="1"/>
  <c r="M17" i="1"/>
  <c r="T5" i="1"/>
  <c r="T15" i="1" l="1"/>
  <c r="S17" i="1"/>
  <c r="L17" i="1"/>
  <c r="H17" i="1"/>
  <c r="P17" i="1"/>
  <c r="I17" i="1"/>
  <c r="U11" i="1"/>
  <c r="T11" i="1"/>
  <c r="T12" i="1"/>
  <c r="T13" i="1"/>
  <c r="T16" i="1"/>
  <c r="E17" i="1"/>
  <c r="U9" i="1"/>
  <c r="U13" i="1"/>
  <c r="U14" i="1"/>
  <c r="D17" i="1"/>
  <c r="B17" i="1"/>
  <c r="U5" i="1"/>
  <c r="U17" i="1" l="1"/>
  <c r="G19" i="1" s="1"/>
  <c r="T17" i="1"/>
  <c r="P19" i="1" s="1"/>
  <c r="B19" i="1" l="1"/>
  <c r="R19" i="1"/>
  <c r="J19" i="1"/>
  <c r="D19" i="1"/>
  <c r="H19" i="1"/>
  <c r="L19" i="1"/>
  <c r="N19" i="1"/>
  <c r="E19" i="1"/>
  <c r="S19" i="1"/>
  <c r="Q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<sst xmlns="http://schemas.openxmlformats.org/spreadsheetml/2006/main" count="35" uniqueCount="17">
  <si>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</si>
  <si>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</si>
  <si>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</si>
  <si>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</si>
  <si>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</si>
  <si>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</si>
  <si>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</si>
  <si>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</si>
  <si>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</si>
  <si>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Sum of 61‑90</t>
  </si>
  <si>
    <t xml:space="preserve">Sum of &gt; 91 </t>
  </si>
  <si>
    <t>TOTALS</t>
  </si>
  <si>
    <t>Count</t>
  </si>
  <si>
    <t>Value (£)</t>
  </si>
  <si>
    <t>Total</t>
  </si>
  <si>
    <t>%</t>
  </si>
  <si>
    <t>01 April 2020 to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</si>
</sst>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workbookViewId="0">
      <selection activeCell="E19" sqref="E19"/>
    </sheetView>
  </sheetViews>
  <sheetFormatPr defaultColWidth="8" defaultRowHeight="12.75" x14ac:dyDescent="0.2"/>
  <cols>
    <col min="1" max="1" width="10.5703125" style="2" bestFit="1" customWidth="1"/>
    <col min="2" max="2" width="8.140625" style="2" hidden="1" customWidth="1"/>
    <col min="3" max="3" width="12.42578125" style="2" hidden="1" customWidth="1"/>
    <col min="4" max="4" width="7.140625" style="2" bestFit="1" customWidth="1"/>
    <col min="5" max="5" width="12.42578125" style="2" bestFit="1" customWidth="1"/>
    <col min="6" max="6" width="7.14062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140625" style="2" bestFit="1" customWidth="1"/>
    <col min="11" max="11" width="11" style="2" bestFit="1" customWidth="1"/>
    <col min="12" max="12" width="6.85546875" style="2" bestFit="1" customWidth="1"/>
    <col min="13" max="13" width="10.28515625" style="2" customWidth="1"/>
    <col min="14" max="14" width="6.85546875" style="2" bestFit="1" customWidth="1"/>
    <col min="15" max="15" width="9.5703125" style="2" bestFit="1" customWidth="1"/>
    <col min="16" max="16" width="6.85546875" style="2" bestFit="1" customWidth="1"/>
    <col min="17" max="17" width="8.85546875" style="2" bestFit="1" customWidth="1"/>
    <col min="18" max="18" width="6.85546875" style="2" bestFit="1" customWidth="1"/>
    <col min="19" max="19" width="8.85546875" style="2" bestFit="1" customWidth="1"/>
    <col min="20" max="20" width="7" style="2" bestFit="1" customWidth="1"/>
    <col min="21" max="21" width="13.28515625" style="2" bestFit="1" customWidth="1"/>
    <col min="22" max="16384" width="8" style="2"/>
  </cols>
  <sheetData>
    <row r="1" spans="1:21" s="1" customFormat="1" ht="16.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6"/>
    </row>
    <row r="2" spans="1:21" s="1" customFormat="1" ht="17.25" thickBot="1" x14ac:dyDescent="0.35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7"/>
    </row>
    <row r="3" spans="1:21" s="1" customFormat="1" ht="16.5" x14ac:dyDescent="0.3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  <c r="R3" s="42" t="s">
        <v>10</v>
      </c>
      <c r="S3" s="43"/>
      <c r="T3" s="42" t="s">
        <v>11</v>
      </c>
      <c r="U3" s="43"/>
    </row>
    <row r="4" spans="1:21" s="1" customFormat="1" ht="17.25" thickBot="1" x14ac:dyDescent="0.35">
      <c r="A4" s="9"/>
      <c r="B4" s="10" t="s">
        <v>12</v>
      </c>
      <c r="C4" s="11" t="s">
        <v>13</v>
      </c>
      <c r="D4" s="10" t="s">
        <v>12</v>
      </c>
      <c r="E4" s="11" t="s">
        <v>13</v>
      </c>
      <c r="F4" s="10" t="s">
        <v>12</v>
      </c>
      <c r="G4" s="11" t="s">
        <v>13</v>
      </c>
      <c r="H4" s="10" t="s">
        <v>12</v>
      </c>
      <c r="I4" s="11" t="s">
        <v>13</v>
      </c>
      <c r="J4" s="10" t="s">
        <v>12</v>
      </c>
      <c r="K4" s="11" t="s">
        <v>13</v>
      </c>
      <c r="L4" s="10" t="s">
        <v>12</v>
      </c>
      <c r="M4" s="11" t="s">
        <v>13</v>
      </c>
      <c r="N4" s="10" t="s">
        <v>12</v>
      </c>
      <c r="O4" s="11" t="s">
        <v>13</v>
      </c>
      <c r="P4" s="10" t="s">
        <v>12</v>
      </c>
      <c r="Q4" s="11" t="s">
        <v>13</v>
      </c>
      <c r="R4" s="10" t="s">
        <v>12</v>
      </c>
      <c r="S4" s="11" t="s">
        <v>13</v>
      </c>
      <c r="T4" s="10" t="s">
        <v>12</v>
      </c>
      <c r="U4" s="11" t="s">
        <v>13</v>
      </c>
    </row>
    <row r="5" spans="1:21" s="3" customFormat="1" ht="14.25" x14ac:dyDescent="0.25">
      <c r="A5" s="12">
        <v>43922</v>
      </c>
      <c r="B5" s="13">
        <v>0</v>
      </c>
      <c r="C5" s="14">
        <v>0</v>
      </c>
      <c r="D5" s="13">
        <v>36</v>
      </c>
      <c r="E5" s="14">
        <v>153659.66</v>
      </c>
      <c r="F5" s="13">
        <v>5</v>
      </c>
      <c r="G5" s="14">
        <v>35059.65</v>
      </c>
      <c r="H5" s="13">
        <v>1</v>
      </c>
      <c r="I5" s="14">
        <v>4050</v>
      </c>
      <c r="J5" s="13">
        <v>0</v>
      </c>
      <c r="K5" s="14">
        <v>0</v>
      </c>
      <c r="L5" s="13">
        <v>0</v>
      </c>
      <c r="M5" s="14">
        <v>0</v>
      </c>
      <c r="N5" s="13">
        <v>0</v>
      </c>
      <c r="O5" s="14">
        <v>0</v>
      </c>
      <c r="P5" s="13">
        <v>0</v>
      </c>
      <c r="Q5" s="14">
        <v>0</v>
      </c>
      <c r="R5" s="13">
        <v>0</v>
      </c>
      <c r="S5" s="14">
        <v>0</v>
      </c>
      <c r="T5" s="15">
        <f>SUM(B5,D5,F5,H5,J5,L5,N5,P5,R5)</f>
        <v>42</v>
      </c>
      <c r="U5" s="16">
        <f>SUM(C5,E5,G5,I5,K5,M5,O5,Q5,S5)</f>
        <v>192769.31</v>
      </c>
    </row>
    <row r="6" spans="1:21" s="3" customFormat="1" ht="14.25" x14ac:dyDescent="0.25">
      <c r="A6" s="12">
        <v>43952</v>
      </c>
      <c r="B6" s="13">
        <v>0</v>
      </c>
      <c r="C6" s="14">
        <v>0</v>
      </c>
      <c r="D6" s="13">
        <v>26</v>
      </c>
      <c r="E6" s="14">
        <v>1447172.94</v>
      </c>
      <c r="F6" s="13"/>
      <c r="G6" s="14"/>
      <c r="H6" s="13">
        <v>1</v>
      </c>
      <c r="I6" s="14">
        <v>76534.7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7">
        <f t="shared" ref="T6:U16" si="0">SUM(B6,D6,F6,H6,J6,L6,N6,P6,R6)</f>
        <v>27</v>
      </c>
      <c r="U6" s="18">
        <f t="shared" si="0"/>
        <v>1523707.64</v>
      </c>
    </row>
    <row r="7" spans="1:21" s="3" customFormat="1" ht="14.25" x14ac:dyDescent="0.25">
      <c r="A7" s="12">
        <v>43983</v>
      </c>
      <c r="B7" s="13">
        <v>0</v>
      </c>
      <c r="C7" s="14">
        <v>0</v>
      </c>
      <c r="D7" s="13">
        <v>25</v>
      </c>
      <c r="E7" s="14">
        <v>42157.93</v>
      </c>
      <c r="F7" s="13">
        <v>1</v>
      </c>
      <c r="G7" s="14">
        <v>1320</v>
      </c>
      <c r="H7" s="13">
        <v>1</v>
      </c>
      <c r="I7" s="14">
        <v>1830</v>
      </c>
      <c r="J7" s="13">
        <v>3</v>
      </c>
      <c r="K7" s="14">
        <v>2001.22</v>
      </c>
      <c r="L7" s="13">
        <v>0</v>
      </c>
      <c r="M7" s="14">
        <v>0</v>
      </c>
      <c r="N7" s="13">
        <v>0</v>
      </c>
      <c r="O7" s="14">
        <v>0</v>
      </c>
      <c r="P7" s="13">
        <v>0</v>
      </c>
      <c r="Q7" s="14">
        <v>0</v>
      </c>
      <c r="R7" s="13">
        <v>0</v>
      </c>
      <c r="S7" s="14">
        <v>0</v>
      </c>
      <c r="T7" s="17">
        <f t="shared" si="0"/>
        <v>30</v>
      </c>
      <c r="U7" s="18">
        <f t="shared" si="0"/>
        <v>47309.15</v>
      </c>
    </row>
    <row r="8" spans="1:21" s="3" customFormat="1" ht="14.25" x14ac:dyDescent="0.25">
      <c r="A8" s="12">
        <v>44013</v>
      </c>
      <c r="B8" s="13">
        <v>0</v>
      </c>
      <c r="C8" s="19">
        <v>0</v>
      </c>
      <c r="D8" s="13">
        <v>14</v>
      </c>
      <c r="E8" s="19">
        <v>55822.32</v>
      </c>
      <c r="F8" s="13">
        <v>1</v>
      </c>
      <c r="G8" s="19">
        <v>8495.8700000000008</v>
      </c>
      <c r="H8" s="13">
        <v>0</v>
      </c>
      <c r="I8" s="19">
        <v>0</v>
      </c>
      <c r="J8" s="13">
        <v>1</v>
      </c>
      <c r="K8" s="19">
        <v>2200</v>
      </c>
      <c r="L8" s="13">
        <v>0</v>
      </c>
      <c r="M8" s="19">
        <v>0</v>
      </c>
      <c r="N8" s="13">
        <v>0</v>
      </c>
      <c r="O8" s="19">
        <v>0</v>
      </c>
      <c r="P8" s="13">
        <v>0</v>
      </c>
      <c r="Q8" s="19">
        <v>0</v>
      </c>
      <c r="R8" s="13">
        <v>0</v>
      </c>
      <c r="S8" s="19">
        <v>0</v>
      </c>
      <c r="T8" s="17">
        <f t="shared" si="0"/>
        <v>16</v>
      </c>
      <c r="U8" s="18">
        <f t="shared" si="0"/>
        <v>66518.19</v>
      </c>
    </row>
    <row r="9" spans="1:21" s="3" customFormat="1" ht="14.25" x14ac:dyDescent="0.25">
      <c r="A9" s="12">
        <v>44044</v>
      </c>
      <c r="B9" s="13">
        <f>'[1]Aug 2019'!R73</f>
        <v>0</v>
      </c>
      <c r="C9" s="19">
        <f>'[1]Aug 2019'!R71</f>
        <v>0</v>
      </c>
      <c r="D9" s="13">
        <v>38</v>
      </c>
      <c r="E9" s="19">
        <v>271476.45</v>
      </c>
      <c r="F9" s="13">
        <v>0</v>
      </c>
      <c r="G9" s="19">
        <v>0</v>
      </c>
      <c r="H9" s="13">
        <v>1</v>
      </c>
      <c r="I9" s="19">
        <v>915.07</v>
      </c>
      <c r="J9" s="13">
        <v>0</v>
      </c>
      <c r="K9" s="19">
        <v>0</v>
      </c>
      <c r="L9" s="13">
        <v>2</v>
      </c>
      <c r="M9" s="19">
        <v>6450</v>
      </c>
      <c r="N9" s="13">
        <v>0</v>
      </c>
      <c r="O9" s="19">
        <v>0</v>
      </c>
      <c r="P9" s="13">
        <v>0</v>
      </c>
      <c r="Q9" s="19">
        <v>0</v>
      </c>
      <c r="R9" s="13">
        <v>0</v>
      </c>
      <c r="S9" s="19">
        <v>0</v>
      </c>
      <c r="T9" s="17">
        <f t="shared" si="0"/>
        <v>41</v>
      </c>
      <c r="U9" s="18">
        <f t="shared" si="0"/>
        <v>278841.52</v>
      </c>
    </row>
    <row r="10" spans="1:21" s="3" customFormat="1" ht="14.25" x14ac:dyDescent="0.25">
      <c r="A10" s="12">
        <v>44075</v>
      </c>
      <c r="B10" s="13">
        <f>'[1]Sept 2019'!R81</f>
        <v>0</v>
      </c>
      <c r="C10" s="19">
        <f>'[1]Sept 2019'!R79</f>
        <v>0</v>
      </c>
      <c r="D10" s="13">
        <v>16</v>
      </c>
      <c r="E10" s="19">
        <v>14641.03</v>
      </c>
      <c r="F10" s="13">
        <v>2</v>
      </c>
      <c r="G10" s="19">
        <v>1008</v>
      </c>
      <c r="H10" s="13">
        <v>1</v>
      </c>
      <c r="I10" s="19">
        <v>2349.6</v>
      </c>
      <c r="J10" s="13">
        <v>0</v>
      </c>
      <c r="K10" s="19">
        <v>0</v>
      </c>
      <c r="L10" s="13"/>
      <c r="M10" s="19"/>
      <c r="N10" s="13">
        <v>0</v>
      </c>
      <c r="O10" s="19">
        <v>0</v>
      </c>
      <c r="P10" s="13">
        <v>0</v>
      </c>
      <c r="Q10" s="19">
        <v>0</v>
      </c>
      <c r="R10" s="13">
        <v>0</v>
      </c>
      <c r="S10" s="19">
        <v>0</v>
      </c>
      <c r="T10" s="17">
        <f t="shared" si="0"/>
        <v>19</v>
      </c>
      <c r="U10" s="18">
        <f t="shared" si="0"/>
        <v>17998.63</v>
      </c>
    </row>
    <row r="11" spans="1:21" s="3" customFormat="1" ht="14.25" x14ac:dyDescent="0.25">
      <c r="A11" s="12">
        <v>44105</v>
      </c>
      <c r="B11" s="13">
        <f>'[1]Oct 2019'!R96</f>
        <v>0</v>
      </c>
      <c r="C11" s="19">
        <f>'[1]Oct 2019'!R94</f>
        <v>0</v>
      </c>
      <c r="D11" s="13">
        <v>26</v>
      </c>
      <c r="E11" s="19">
        <v>75148.84</v>
      </c>
      <c r="F11" s="13">
        <v>0</v>
      </c>
      <c r="G11" s="19">
        <v>0</v>
      </c>
      <c r="H11" s="13">
        <v>0</v>
      </c>
      <c r="I11" s="19">
        <v>0</v>
      </c>
      <c r="J11" s="13">
        <v>0</v>
      </c>
      <c r="K11" s="19">
        <v>0</v>
      </c>
      <c r="L11" s="13"/>
      <c r="M11" s="19"/>
      <c r="N11" s="13">
        <v>0</v>
      </c>
      <c r="O11" s="19">
        <v>0</v>
      </c>
      <c r="P11" s="13">
        <v>0</v>
      </c>
      <c r="Q11" s="19">
        <v>0</v>
      </c>
      <c r="R11" s="13">
        <v>0</v>
      </c>
      <c r="S11" s="19">
        <v>0</v>
      </c>
      <c r="T11" s="17">
        <f t="shared" si="0"/>
        <v>26</v>
      </c>
      <c r="U11" s="18">
        <f t="shared" si="0"/>
        <v>75148.84</v>
      </c>
    </row>
    <row r="12" spans="1:21" s="3" customFormat="1" ht="14.25" x14ac:dyDescent="0.25">
      <c r="A12" s="12">
        <v>44136</v>
      </c>
      <c r="B12" s="13">
        <f>'[1]Nov 2019'!R96</f>
        <v>0</v>
      </c>
      <c r="C12" s="19">
        <f>'[1]Nov 2019'!R94</f>
        <v>0</v>
      </c>
      <c r="D12" s="13">
        <v>38</v>
      </c>
      <c r="E12" s="19">
        <v>113528.27</v>
      </c>
      <c r="F12" s="13">
        <v>1</v>
      </c>
      <c r="G12" s="19">
        <v>384</v>
      </c>
      <c r="H12" s="13">
        <v>0</v>
      </c>
      <c r="I12" s="19">
        <v>0</v>
      </c>
      <c r="J12" s="13">
        <v>0</v>
      </c>
      <c r="K12" s="19">
        <v>0</v>
      </c>
      <c r="L12" s="13">
        <v>1</v>
      </c>
      <c r="M12" s="19">
        <v>79.63</v>
      </c>
      <c r="N12" s="13">
        <v>0</v>
      </c>
      <c r="O12" s="19">
        <v>0</v>
      </c>
      <c r="P12" s="13">
        <v>0</v>
      </c>
      <c r="Q12" s="19">
        <v>0</v>
      </c>
      <c r="R12" s="13">
        <v>0</v>
      </c>
      <c r="S12" s="19">
        <v>0</v>
      </c>
      <c r="T12" s="17">
        <f t="shared" si="0"/>
        <v>40</v>
      </c>
      <c r="U12" s="18">
        <f t="shared" si="0"/>
        <v>113991.90000000001</v>
      </c>
    </row>
    <row r="13" spans="1:21" s="3" customFormat="1" ht="14.25" x14ac:dyDescent="0.25">
      <c r="A13" s="12">
        <v>44166</v>
      </c>
      <c r="B13" s="13">
        <f>'[1]Dec 2019'!R88</f>
        <v>0</v>
      </c>
      <c r="C13" s="19">
        <f>'[1]Dec 2019'!R86</f>
        <v>0</v>
      </c>
      <c r="D13" s="13">
        <v>24</v>
      </c>
      <c r="E13" s="19">
        <v>25376.67</v>
      </c>
      <c r="F13" s="13">
        <v>0</v>
      </c>
      <c r="G13" s="19">
        <v>0</v>
      </c>
      <c r="H13" s="13">
        <v>2</v>
      </c>
      <c r="I13" s="19">
        <v>4498</v>
      </c>
      <c r="J13" s="13">
        <v>0</v>
      </c>
      <c r="K13" s="19">
        <v>0</v>
      </c>
      <c r="L13" s="13">
        <v>0</v>
      </c>
      <c r="M13" s="19">
        <v>0</v>
      </c>
      <c r="N13" s="13">
        <v>0</v>
      </c>
      <c r="O13" s="19">
        <v>0</v>
      </c>
      <c r="P13" s="13">
        <v>0</v>
      </c>
      <c r="Q13" s="19">
        <v>0</v>
      </c>
      <c r="R13" s="13">
        <v>0</v>
      </c>
      <c r="S13" s="19">
        <v>0</v>
      </c>
      <c r="T13" s="17">
        <f t="shared" si="0"/>
        <v>26</v>
      </c>
      <c r="U13" s="18">
        <f t="shared" si="0"/>
        <v>29874.67</v>
      </c>
    </row>
    <row r="14" spans="1:21" s="3" customFormat="1" ht="14.25" x14ac:dyDescent="0.25">
      <c r="A14" s="12">
        <v>44197</v>
      </c>
      <c r="B14" s="13">
        <f>'[1]Jan 2020'!R109</f>
        <v>0</v>
      </c>
      <c r="C14" s="19">
        <f>'[1]Jan 2020'!R107</f>
        <v>0</v>
      </c>
      <c r="D14" s="13">
        <v>45</v>
      </c>
      <c r="E14" s="19">
        <v>159324.84</v>
      </c>
      <c r="F14" s="13">
        <v>3</v>
      </c>
      <c r="G14" s="19">
        <v>9352.08</v>
      </c>
      <c r="H14" s="13">
        <v>1</v>
      </c>
      <c r="I14" s="19">
        <v>1478.4</v>
      </c>
      <c r="J14" s="13">
        <v>0</v>
      </c>
      <c r="K14" s="19">
        <v>0</v>
      </c>
      <c r="L14" s="13"/>
      <c r="M14" s="19"/>
      <c r="N14" s="13"/>
      <c r="O14" s="19"/>
      <c r="P14" s="13"/>
      <c r="Q14" s="19"/>
      <c r="R14" s="13"/>
      <c r="S14" s="19"/>
      <c r="T14" s="17">
        <f t="shared" si="0"/>
        <v>49</v>
      </c>
      <c r="U14" s="18">
        <f t="shared" si="0"/>
        <v>170155.31999999998</v>
      </c>
    </row>
    <row r="15" spans="1:21" s="3" customFormat="1" ht="14.25" x14ac:dyDescent="0.25">
      <c r="A15" s="12">
        <v>44228</v>
      </c>
      <c r="B15" s="13">
        <f>'[1]Feb 2020'!R133</f>
        <v>0</v>
      </c>
      <c r="C15" s="19">
        <f>'[1]Feb 2020'!R131</f>
        <v>0</v>
      </c>
      <c r="D15" s="13">
        <v>29</v>
      </c>
      <c r="E15" s="19">
        <v>46412.71</v>
      </c>
      <c r="F15" s="13">
        <v>0</v>
      </c>
      <c r="G15" s="19">
        <v>0</v>
      </c>
      <c r="H15" s="13">
        <v>5</v>
      </c>
      <c r="I15" s="19">
        <v>38108.94</v>
      </c>
      <c r="J15" s="13">
        <v>0</v>
      </c>
      <c r="K15" s="19">
        <v>0</v>
      </c>
      <c r="L15" s="13"/>
      <c r="M15" s="19"/>
      <c r="N15" s="13"/>
      <c r="O15" s="19"/>
      <c r="P15" s="13"/>
      <c r="Q15" s="19"/>
      <c r="R15" s="13"/>
      <c r="S15" s="19"/>
      <c r="T15" s="17">
        <f t="shared" si="0"/>
        <v>34</v>
      </c>
      <c r="U15" s="18">
        <f t="shared" si="0"/>
        <v>84521.65</v>
      </c>
    </row>
    <row r="16" spans="1:21" s="3" customFormat="1" ht="15" thickBot="1" x14ac:dyDescent="0.3">
      <c r="A16" s="12">
        <v>44256</v>
      </c>
      <c r="B16" s="20">
        <f>'[1]Mar 2020'!R107</f>
        <v>0</v>
      </c>
      <c r="C16" s="21">
        <f>'[1]Mar 2020'!R105</f>
        <v>0</v>
      </c>
      <c r="D16" s="20">
        <v>34</v>
      </c>
      <c r="E16" s="21">
        <v>294577.18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1</v>
      </c>
      <c r="M16" s="21">
        <v>10627.5</v>
      </c>
      <c r="N16" s="20"/>
      <c r="O16" s="21"/>
      <c r="P16" s="20"/>
      <c r="Q16" s="21"/>
      <c r="R16" s="20"/>
      <c r="S16" s="21"/>
      <c r="T16" s="22">
        <f t="shared" si="0"/>
        <v>35</v>
      </c>
      <c r="U16" s="23">
        <f t="shared" si="0"/>
        <v>305204.68</v>
      </c>
    </row>
    <row r="17" spans="1:21" s="1" customFormat="1" ht="17.25" thickBot="1" x14ac:dyDescent="0.35">
      <c r="A17" s="24" t="s">
        <v>14</v>
      </c>
      <c r="B17" s="25">
        <f>SUM(B5:B16)</f>
        <v>0</v>
      </c>
      <c r="C17" s="26">
        <f t="shared" ref="C17:T17" si="1">SUM(C5:C16)</f>
        <v>0</v>
      </c>
      <c r="D17" s="25">
        <f t="shared" si="1"/>
        <v>351</v>
      </c>
      <c r="E17" s="26">
        <f t="shared" si="1"/>
        <v>2699298.84</v>
      </c>
      <c r="F17" s="25">
        <f t="shared" si="1"/>
        <v>13</v>
      </c>
      <c r="G17" s="26">
        <f t="shared" si="1"/>
        <v>55619.600000000006</v>
      </c>
      <c r="H17" s="25">
        <f t="shared" si="1"/>
        <v>13</v>
      </c>
      <c r="I17" s="26">
        <f t="shared" si="1"/>
        <v>129764.71</v>
      </c>
      <c r="J17" s="25">
        <f t="shared" si="1"/>
        <v>4</v>
      </c>
      <c r="K17" s="26">
        <f t="shared" si="1"/>
        <v>4201.22</v>
      </c>
      <c r="L17" s="25">
        <f t="shared" si="1"/>
        <v>4</v>
      </c>
      <c r="M17" s="26">
        <f t="shared" si="1"/>
        <v>17157.13</v>
      </c>
      <c r="N17" s="25">
        <f t="shared" si="1"/>
        <v>0</v>
      </c>
      <c r="O17" s="26">
        <f t="shared" si="1"/>
        <v>0</v>
      </c>
      <c r="P17" s="25">
        <f t="shared" si="1"/>
        <v>0</v>
      </c>
      <c r="Q17" s="26">
        <f t="shared" si="1"/>
        <v>0</v>
      </c>
      <c r="R17" s="25">
        <f t="shared" si="1"/>
        <v>0</v>
      </c>
      <c r="S17" s="26">
        <f t="shared" si="1"/>
        <v>0</v>
      </c>
      <c r="T17" s="25">
        <f t="shared" si="1"/>
        <v>385</v>
      </c>
      <c r="U17" s="26">
        <f>SUM(U5:U16)</f>
        <v>2906041.4999999991</v>
      </c>
    </row>
    <row r="18" spans="1:21" s="1" customFormat="1" ht="16.5" x14ac:dyDescent="0.3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7"/>
      <c r="Q18" s="28"/>
      <c r="R18" s="27"/>
      <c r="S18" s="28"/>
      <c r="T18" s="29"/>
      <c r="U18" s="30"/>
    </row>
    <row r="19" spans="1:21" s="1" customFormat="1" ht="16.5" x14ac:dyDescent="0.3">
      <c r="A19" s="24" t="s">
        <v>15</v>
      </c>
      <c r="B19" s="36">
        <f>B17/$T$17</f>
        <v>0</v>
      </c>
      <c r="C19" s="37">
        <f>C17/$U$17</f>
        <v>0</v>
      </c>
      <c r="D19" s="36">
        <f>D17/$T$17</f>
        <v>0.91168831168831166</v>
      </c>
      <c r="E19" s="37">
        <f>E17/$U$17</f>
        <v>0.92885763675432742</v>
      </c>
      <c r="F19" s="36">
        <f>F17/$T$17</f>
        <v>3.3766233766233764E-2</v>
      </c>
      <c r="G19" s="37">
        <f>G17/$U$17</f>
        <v>1.9139299972144246E-2</v>
      </c>
      <c r="H19" s="36">
        <f>H17/$T$17</f>
        <v>3.3766233766233764E-2</v>
      </c>
      <c r="I19" s="37">
        <f>I17/$U$17</f>
        <v>4.4653426318929046E-2</v>
      </c>
      <c r="J19" s="36">
        <f>J17/$T$17</f>
        <v>1.038961038961039E-2</v>
      </c>
      <c r="K19" s="37">
        <f>K17/$U$17</f>
        <v>1.4456847914938592E-3</v>
      </c>
      <c r="L19" s="36">
        <f>L17/$T$17</f>
        <v>1.038961038961039E-2</v>
      </c>
      <c r="M19" s="37">
        <f>M17/$U$17</f>
        <v>5.9039521631057256E-3</v>
      </c>
      <c r="N19" s="36">
        <f>N17/$T$17</f>
        <v>0</v>
      </c>
      <c r="O19" s="37">
        <f>O17/$U$17</f>
        <v>0</v>
      </c>
      <c r="P19" s="36">
        <f>P17/$T$17</f>
        <v>0</v>
      </c>
      <c r="Q19" s="37">
        <f>Q17/$U$17</f>
        <v>0</v>
      </c>
      <c r="R19" s="36">
        <f>R17/$T$17</f>
        <v>0</v>
      </c>
      <c r="S19" s="37">
        <f>S17/$U$17</f>
        <v>0</v>
      </c>
      <c r="T19" s="38"/>
      <c r="U19" s="38"/>
    </row>
    <row r="20" spans="1:21" s="3" customFormat="1" ht="17.25" thickBot="1" x14ac:dyDescent="0.35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2"/>
      <c r="Q20" s="33"/>
      <c r="R20" s="32"/>
      <c r="S20" s="33"/>
      <c r="T20" s="34"/>
      <c r="U20" s="35"/>
    </row>
    <row r="23" spans="1:21" x14ac:dyDescent="0.2">
      <c r="B23" s="4"/>
      <c r="C23" s="4"/>
      <c r="D23" s="5"/>
      <c r="E23" s="4"/>
      <c r="F23" s="4"/>
      <c r="G23" s="4"/>
      <c r="H23" s="4"/>
    </row>
    <row r="24" spans="1:21" x14ac:dyDescent="0.2">
      <c r="C24" s="39"/>
      <c r="D24" s="4"/>
      <c r="E24" s="4"/>
    </row>
  </sheetData>
  <mergeCells count="12">
    <mergeCell ref="A1:T1"/>
    <mergeCell ref="A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AFC6F-0371-4162-ADD1-4DB41A288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Morounke Akingbola</cp:lastModifiedBy>
  <dcterms:created xsi:type="dcterms:W3CDTF">2019-07-12T19:39:52Z</dcterms:created>
  <dcterms:modified xsi:type="dcterms:W3CDTF">2021-06-29T14:14:20Z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